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4355" windowHeight="7740"/>
  </bookViews>
  <sheets>
    <sheet name="Indie" sheetId="5" r:id="rId1"/>
    <sheet name="SA" sheetId="4" r:id="rId2"/>
    <sheet name="Data" sheetId="1" r:id="rId3"/>
  </sheets>
  <calcPr calcId="125725"/>
</workbook>
</file>

<file path=xl/calcChain.xml><?xml version="1.0" encoding="utf-8"?>
<calcChain xmlns="http://schemas.openxmlformats.org/spreadsheetml/2006/main">
  <c r="P53" i="1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2"/>
  <c r="P51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6"/>
  <c r="S5"/>
  <c r="F7"/>
  <c r="F8"/>
  <c r="H8" s="1"/>
  <c r="F9"/>
  <c r="F10"/>
  <c r="H10" s="1"/>
  <c r="F11"/>
  <c r="F12"/>
  <c r="H12" s="1"/>
  <c r="F13"/>
  <c r="F14"/>
  <c r="H14" s="1"/>
  <c r="F15"/>
  <c r="F16"/>
  <c r="H16" s="1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6"/>
  <c r="H6" s="1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7"/>
  <c r="H9"/>
  <c r="H11"/>
  <c r="H13"/>
  <c r="H15"/>
  <c r="H5"/>
</calcChain>
</file>

<file path=xl/sharedStrings.xml><?xml version="1.0" encoding="utf-8"?>
<sst xmlns="http://schemas.openxmlformats.org/spreadsheetml/2006/main" count="135" uniqueCount="121">
  <si>
    <t>Over</t>
  </si>
  <si>
    <t>Score</t>
  </si>
  <si>
    <t>Runs</t>
  </si>
  <si>
    <t>Run Rate</t>
  </si>
  <si>
    <t>Rate/5ov</t>
  </si>
  <si>
    <t>Rate Req</t>
  </si>
  <si>
    <t>Runs Req</t>
  </si>
  <si>
    <t>Balls Rem</t>
  </si>
  <si>
    <t>4/0</t>
  </si>
  <si>
    <t>-</t>
  </si>
  <si>
    <t>9/0</t>
  </si>
  <si>
    <t>11/0</t>
  </si>
  <si>
    <t>23/0</t>
  </si>
  <si>
    <t>12/0</t>
  </si>
  <si>
    <t>27/0</t>
  </si>
  <si>
    <t>15/0</t>
  </si>
  <si>
    <t>33/0</t>
  </si>
  <si>
    <t>17/0</t>
  </si>
  <si>
    <t>46/0</t>
  </si>
  <si>
    <t>26/0</t>
  </si>
  <si>
    <t>57/0</t>
  </si>
  <si>
    <t>29/0</t>
  </si>
  <si>
    <t>70/0</t>
  </si>
  <si>
    <t>37/0</t>
  </si>
  <si>
    <t>77/0</t>
  </si>
  <si>
    <t>87/0</t>
  </si>
  <si>
    <t>93/0</t>
  </si>
  <si>
    <t>101/0</t>
  </si>
  <si>
    <t>111/0</t>
  </si>
  <si>
    <t>119/0</t>
  </si>
  <si>
    <t>128/0</t>
  </si>
  <si>
    <t>137/0</t>
  </si>
  <si>
    <t>140/0</t>
  </si>
  <si>
    <t>144/1</t>
  </si>
  <si>
    <t>149/1</t>
  </si>
  <si>
    <t>155/1</t>
  </si>
  <si>
    <t>160/1</t>
  </si>
  <si>
    <t>164/1</t>
  </si>
  <si>
    <t>169/1</t>
  </si>
  <si>
    <t>104/1</t>
  </si>
  <si>
    <t>173/1</t>
  </si>
  <si>
    <t>108/1</t>
  </si>
  <si>
    <t>174/1</t>
  </si>
  <si>
    <t>115/1</t>
  </si>
  <si>
    <t>184/1</t>
  </si>
  <si>
    <t>121/1</t>
  </si>
  <si>
    <t>188/1</t>
  </si>
  <si>
    <t>126/1</t>
  </si>
  <si>
    <t>192/1</t>
  </si>
  <si>
    <t>129/2</t>
  </si>
  <si>
    <t>193/1</t>
  </si>
  <si>
    <t>133/2</t>
  </si>
  <si>
    <t>197/1</t>
  </si>
  <si>
    <t>144/2</t>
  </si>
  <si>
    <t>203/1</t>
  </si>
  <si>
    <t>147/2</t>
  </si>
  <si>
    <t>215/1</t>
  </si>
  <si>
    <t>156/2</t>
  </si>
  <si>
    <t>220/1</t>
  </si>
  <si>
    <t>161/2</t>
  </si>
  <si>
    <t>230/1</t>
  </si>
  <si>
    <t>162/2</t>
  </si>
  <si>
    <t>232/1</t>
  </si>
  <si>
    <t>170/2</t>
  </si>
  <si>
    <t>237/1</t>
  </si>
  <si>
    <t>173/3</t>
  </si>
  <si>
    <t>243/1</t>
  </si>
  <si>
    <t>183/3</t>
  </si>
  <si>
    <t>253/1</t>
  </si>
  <si>
    <t>190/3</t>
  </si>
  <si>
    <t>258/1</t>
  </si>
  <si>
    <t>201/3</t>
  </si>
  <si>
    <t>268/2</t>
  </si>
  <si>
    <t>218/3</t>
  </si>
  <si>
    <t>270/4</t>
  </si>
  <si>
    <t>225/4</t>
  </si>
  <si>
    <t>279/4</t>
  </si>
  <si>
    <t>235/4</t>
  </si>
  <si>
    <t>283/5</t>
  </si>
  <si>
    <t>240/5</t>
  </si>
  <si>
    <t>286/6</t>
  </si>
  <si>
    <t>247/6</t>
  </si>
  <si>
    <t>288/6</t>
  </si>
  <si>
    <t>251/6</t>
  </si>
  <si>
    <t>292/6</t>
  </si>
  <si>
    <t>261/6</t>
  </si>
  <si>
    <t>293/7</t>
  </si>
  <si>
    <t>266/6</t>
  </si>
  <si>
    <t>295/8</t>
  </si>
  <si>
    <t>280/7</t>
  </si>
  <si>
    <t>296/10</t>
  </si>
  <si>
    <t>1*</t>
  </si>
  <si>
    <t>2.14*</t>
  </si>
  <si>
    <t>284/7</t>
  </si>
  <si>
    <t>300/7</t>
  </si>
  <si>
    <t>16*</t>
  </si>
  <si>
    <t>6.04*</t>
  </si>
  <si>
    <t>10.50*</t>
  </si>
  <si>
    <t>-*</t>
  </si>
  <si>
    <t>India batting</t>
  </si>
  <si>
    <t>SA batting</t>
  </si>
  <si>
    <t>41/1</t>
  </si>
  <si>
    <t>43/1</t>
  </si>
  <si>
    <t>46/1</t>
  </si>
  <si>
    <t>48/1</t>
  </si>
  <si>
    <t>53/1</t>
  </si>
  <si>
    <t>62/1</t>
  </si>
  <si>
    <t>66/1</t>
  </si>
  <si>
    <t>70/1</t>
  </si>
  <si>
    <t>74/1</t>
  </si>
  <si>
    <t>78/1</t>
  </si>
  <si>
    <t>84/1</t>
  </si>
  <si>
    <t>89/1</t>
  </si>
  <si>
    <t>93/1</t>
  </si>
  <si>
    <t>98/1</t>
  </si>
  <si>
    <t>Wickets down</t>
  </si>
  <si>
    <t>Geprojekteer</t>
  </si>
  <si>
    <t>Suid-Afrika vs Indië - 2011-03-12</t>
  </si>
  <si>
    <t>Wêreldbeker Krieket</t>
  </si>
  <si>
    <t>Target</t>
  </si>
  <si>
    <t>www.espncricinfo.com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</si>
</sst>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16F64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800"/>
            </a:pPr>
            <a:r>
              <a:rPr lang="en-ZA" sz="2000"/>
              <a:t>SA vs Indië (2011-03-12): Indië se kolfbeurt</a:t>
            </a:r>
          </a:p>
        </c:rich>
      </c:tx>
      <c:layout>
        <c:manualLayout>
          <c:xMode val="edge"/>
          <c:yMode val="edge"/>
          <c:x val="0.24795346082032474"/>
          <c:y val="4.0371846962725805E-2"/>
        </c:manualLayout>
      </c:layout>
      <c:overlay val="1"/>
    </c:title>
    <c:plotArea>
      <c:layout>
        <c:manualLayout>
          <c:layoutTarget val="inner"/>
          <c:xMode val="edge"/>
          <c:yMode val="edge"/>
          <c:x val="6.5237297392794422E-2"/>
          <c:y val="2.2411461281253021E-2"/>
          <c:w val="0.8916251646896215"/>
          <c:h val="0.89991135677538936"/>
        </c:manualLayout>
      </c:layout>
      <c:scatterChart>
        <c:scatterStyle val="lineMarker"/>
        <c:ser>
          <c:idx val="0"/>
          <c:order val="0"/>
          <c:tx>
            <c:v>Telling</c:v>
          </c:tx>
          <c:spPr>
            <a:ln w="508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Data!$A$5:$A$54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Data!$C$5:$C$54</c:f>
              <c:numCache>
                <c:formatCode>General</c:formatCode>
                <c:ptCount val="50"/>
                <c:pt idx="0">
                  <c:v>4</c:v>
                </c:pt>
                <c:pt idx="1">
                  <c:v>9</c:v>
                </c:pt>
                <c:pt idx="2">
                  <c:v>23</c:v>
                </c:pt>
                <c:pt idx="3">
                  <c:v>27</c:v>
                </c:pt>
                <c:pt idx="4">
                  <c:v>33</c:v>
                </c:pt>
                <c:pt idx="5">
                  <c:v>46</c:v>
                </c:pt>
                <c:pt idx="6">
                  <c:v>57</c:v>
                </c:pt>
                <c:pt idx="7">
                  <c:v>70</c:v>
                </c:pt>
                <c:pt idx="8">
                  <c:v>77</c:v>
                </c:pt>
                <c:pt idx="9">
                  <c:v>87</c:v>
                </c:pt>
                <c:pt idx="10">
                  <c:v>93</c:v>
                </c:pt>
                <c:pt idx="11">
                  <c:v>101</c:v>
                </c:pt>
                <c:pt idx="12">
                  <c:v>111</c:v>
                </c:pt>
                <c:pt idx="13">
                  <c:v>119</c:v>
                </c:pt>
                <c:pt idx="14">
                  <c:v>128</c:v>
                </c:pt>
                <c:pt idx="15">
                  <c:v>137</c:v>
                </c:pt>
                <c:pt idx="16">
                  <c:v>140</c:v>
                </c:pt>
                <c:pt idx="17">
                  <c:v>144</c:v>
                </c:pt>
                <c:pt idx="18">
                  <c:v>149</c:v>
                </c:pt>
                <c:pt idx="19">
                  <c:v>155</c:v>
                </c:pt>
                <c:pt idx="20">
                  <c:v>160</c:v>
                </c:pt>
                <c:pt idx="21">
                  <c:v>164</c:v>
                </c:pt>
                <c:pt idx="22">
                  <c:v>169</c:v>
                </c:pt>
                <c:pt idx="23">
                  <c:v>173</c:v>
                </c:pt>
                <c:pt idx="24">
                  <c:v>174</c:v>
                </c:pt>
                <c:pt idx="25">
                  <c:v>184</c:v>
                </c:pt>
                <c:pt idx="26">
                  <c:v>188</c:v>
                </c:pt>
                <c:pt idx="27">
                  <c:v>192</c:v>
                </c:pt>
                <c:pt idx="28">
                  <c:v>193</c:v>
                </c:pt>
                <c:pt idx="29">
                  <c:v>197</c:v>
                </c:pt>
                <c:pt idx="30">
                  <c:v>203</c:v>
                </c:pt>
                <c:pt idx="31">
                  <c:v>215</c:v>
                </c:pt>
                <c:pt idx="32">
                  <c:v>220</c:v>
                </c:pt>
                <c:pt idx="33">
                  <c:v>230</c:v>
                </c:pt>
                <c:pt idx="34">
                  <c:v>232</c:v>
                </c:pt>
                <c:pt idx="35">
                  <c:v>237</c:v>
                </c:pt>
                <c:pt idx="36">
                  <c:v>243</c:v>
                </c:pt>
                <c:pt idx="37">
                  <c:v>253</c:v>
                </c:pt>
                <c:pt idx="38">
                  <c:v>258</c:v>
                </c:pt>
                <c:pt idx="39">
                  <c:v>268</c:v>
                </c:pt>
                <c:pt idx="40">
                  <c:v>270</c:v>
                </c:pt>
                <c:pt idx="41">
                  <c:v>279</c:v>
                </c:pt>
                <c:pt idx="42">
                  <c:v>283</c:v>
                </c:pt>
                <c:pt idx="43">
                  <c:v>286</c:v>
                </c:pt>
                <c:pt idx="44">
                  <c:v>288</c:v>
                </c:pt>
                <c:pt idx="45">
                  <c:v>292</c:v>
                </c:pt>
                <c:pt idx="46">
                  <c:v>293</c:v>
                </c:pt>
                <c:pt idx="47">
                  <c:v>295</c:v>
                </c:pt>
                <c:pt idx="48">
                  <c:v>296</c:v>
                </c:pt>
              </c:numCache>
            </c:numRef>
          </c:yVal>
        </c:ser>
        <c:ser>
          <c:idx val="2"/>
          <c:order val="2"/>
          <c:tx>
            <c:strRef>
              <c:f>Data!$H$4</c:f>
              <c:strCache>
                <c:ptCount val="1"/>
                <c:pt idx="0">
                  <c:v>Geprojekteer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Data!$A$5:$A$54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Data!$H$5:$H$54</c:f>
              <c:numCache>
                <c:formatCode>0</c:formatCode>
                <c:ptCount val="50"/>
                <c:pt idx="0">
                  <c:v>200</c:v>
                </c:pt>
                <c:pt idx="1">
                  <c:v>225</c:v>
                </c:pt>
                <c:pt idx="2">
                  <c:v>383.33333333333337</c:v>
                </c:pt>
                <c:pt idx="3">
                  <c:v>337.5</c:v>
                </c:pt>
                <c:pt idx="4">
                  <c:v>330</c:v>
                </c:pt>
                <c:pt idx="5">
                  <c:v>383.33333333333337</c:v>
                </c:pt>
                <c:pt idx="6">
                  <c:v>407.14285714285711</c:v>
                </c:pt>
                <c:pt idx="7">
                  <c:v>437.5</c:v>
                </c:pt>
                <c:pt idx="8">
                  <c:v>427.77777777777777</c:v>
                </c:pt>
                <c:pt idx="9">
                  <c:v>434.99999999999994</c:v>
                </c:pt>
                <c:pt idx="10">
                  <c:v>422.72727272727275</c:v>
                </c:pt>
                <c:pt idx="11">
                  <c:v>420.83333333333331</c:v>
                </c:pt>
                <c:pt idx="12">
                  <c:v>426.92307692307691</c:v>
                </c:pt>
                <c:pt idx="13">
                  <c:v>425</c:v>
                </c:pt>
                <c:pt idx="14">
                  <c:v>426.66666666666669</c:v>
                </c:pt>
                <c:pt idx="15">
                  <c:v>428.125</c:v>
                </c:pt>
                <c:pt idx="16">
                  <c:v>411.76470588235293</c:v>
                </c:pt>
                <c:pt idx="17">
                  <c:v>400</c:v>
                </c:pt>
                <c:pt idx="18">
                  <c:v>392.10526315789474</c:v>
                </c:pt>
                <c:pt idx="19">
                  <c:v>387.5</c:v>
                </c:pt>
                <c:pt idx="20">
                  <c:v>380.95238095238091</c:v>
                </c:pt>
                <c:pt idx="21">
                  <c:v>372.72727272727269</c:v>
                </c:pt>
                <c:pt idx="22">
                  <c:v>367.39130434782606</c:v>
                </c:pt>
                <c:pt idx="23">
                  <c:v>360.41666666666663</c:v>
                </c:pt>
                <c:pt idx="24">
                  <c:v>348</c:v>
                </c:pt>
                <c:pt idx="25">
                  <c:v>353.84615384615381</c:v>
                </c:pt>
                <c:pt idx="26">
                  <c:v>348.14814814814815</c:v>
                </c:pt>
                <c:pt idx="27">
                  <c:v>342.85714285714283</c:v>
                </c:pt>
                <c:pt idx="28">
                  <c:v>332.75862068965517</c:v>
                </c:pt>
                <c:pt idx="29">
                  <c:v>328.33333333333331</c:v>
                </c:pt>
                <c:pt idx="30">
                  <c:v>327.41935483870969</c:v>
                </c:pt>
                <c:pt idx="31">
                  <c:v>335.9375</c:v>
                </c:pt>
                <c:pt idx="32">
                  <c:v>333.33333333333337</c:v>
                </c:pt>
                <c:pt idx="33">
                  <c:v>338.23529411764707</c:v>
                </c:pt>
                <c:pt idx="34">
                  <c:v>331.42857142857144</c:v>
                </c:pt>
                <c:pt idx="35">
                  <c:v>329.16666666666663</c:v>
                </c:pt>
                <c:pt idx="36">
                  <c:v>328.37837837837839</c:v>
                </c:pt>
                <c:pt idx="37">
                  <c:v>332.89473684210526</c:v>
                </c:pt>
                <c:pt idx="38">
                  <c:v>330.76923076923077</c:v>
                </c:pt>
                <c:pt idx="39">
                  <c:v>335</c:v>
                </c:pt>
                <c:pt idx="40">
                  <c:v>329.26829268292681</c:v>
                </c:pt>
                <c:pt idx="41">
                  <c:v>332.14285714285717</c:v>
                </c:pt>
                <c:pt idx="42">
                  <c:v>329.06976744186045</c:v>
                </c:pt>
                <c:pt idx="43">
                  <c:v>325</c:v>
                </c:pt>
                <c:pt idx="44">
                  <c:v>320</c:v>
                </c:pt>
                <c:pt idx="45">
                  <c:v>317.39130434782606</c:v>
                </c:pt>
                <c:pt idx="46">
                  <c:v>311.7021276595745</c:v>
                </c:pt>
                <c:pt idx="47">
                  <c:v>307.29166666666663</c:v>
                </c:pt>
              </c:numCache>
            </c:numRef>
          </c:yVal>
        </c:ser>
        <c:axId val="68625152"/>
        <c:axId val="68626688"/>
      </c:scatterChart>
      <c:scatterChart>
        <c:scatterStyle val="lineMarker"/>
        <c:ser>
          <c:idx val="1"/>
          <c:order val="1"/>
          <c:tx>
            <c:v>Paaltjies plat</c:v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Data!$A$5:$A$54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Data!$D$5:$D$54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10</c:v>
                </c:pt>
              </c:numCache>
            </c:numRef>
          </c:yVal>
        </c:ser>
        <c:axId val="68650496"/>
        <c:axId val="68648960"/>
      </c:scatterChart>
      <c:valAx>
        <c:axId val="68625152"/>
        <c:scaling>
          <c:orientation val="minMax"/>
          <c:max val="50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ZA" sz="1100"/>
                  <a:t>Boulbeurte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68626688"/>
        <c:crosses val="autoZero"/>
        <c:crossBetween val="midCat"/>
      </c:valAx>
      <c:valAx>
        <c:axId val="686266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ZA" sz="1100"/>
                  <a:t>Telling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68625152"/>
        <c:crosses val="autoZero"/>
        <c:crossBetween val="midCat"/>
      </c:valAx>
      <c:valAx>
        <c:axId val="6864896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ZA" sz="1100"/>
                  <a:t>Paaltjies</a:t>
                </a:r>
                <a:r>
                  <a:rPr lang="en-ZA" sz="1100" baseline="0"/>
                  <a:t> plat</a:t>
                </a:r>
                <a:endParaRPr lang="en-ZA" sz="1100"/>
              </a:p>
            </c:rich>
          </c:tx>
          <c:layout/>
        </c:title>
        <c:numFmt formatCode="General" sourceLinked="1"/>
        <c:tickLblPos val="nextTo"/>
        <c:crossAx val="68650496"/>
        <c:crosses val="max"/>
        <c:crossBetween val="midCat"/>
        <c:majorUnit val="1"/>
      </c:valAx>
      <c:valAx>
        <c:axId val="68650496"/>
        <c:scaling>
          <c:orientation val="minMax"/>
        </c:scaling>
        <c:delete val="1"/>
        <c:axPos val="b"/>
        <c:numFmt formatCode="General" sourceLinked="1"/>
        <c:tickLblPos val="none"/>
        <c:crossAx val="68648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024117142385368"/>
          <c:y val="0.38065199897067697"/>
          <c:w val="0.19064158804096426"/>
          <c:h val="0.12565483056301402"/>
        </c:manualLayout>
      </c:layout>
      <c:txPr>
        <a:bodyPr/>
        <a:lstStyle/>
        <a:p>
          <a:pPr>
            <a:defRPr sz="1100"/>
          </a:pPr>
          <a:endParaRPr lang="en-US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2400"/>
            </a:pPr>
            <a:r>
              <a:rPr lang="en-ZA" sz="2400"/>
              <a:t>Suid-Afrika vs Indië 2011-03-12</a:t>
            </a:r>
          </a:p>
        </c:rich>
      </c:tx>
      <c:layout>
        <c:manualLayout>
          <c:xMode val="edge"/>
          <c:yMode val="edge"/>
          <c:x val="0.30664901509544212"/>
          <c:y val="4.239043931086213E-2"/>
        </c:manualLayout>
      </c:layout>
      <c:overlay val="1"/>
    </c:title>
    <c:plotArea>
      <c:layout>
        <c:manualLayout>
          <c:layoutTarget val="inner"/>
          <c:xMode val="edge"/>
          <c:yMode val="edge"/>
          <c:x val="6.0672984435748242E-2"/>
          <c:y val="2.2411461281253021E-2"/>
          <c:w val="0.8861037177996427"/>
          <c:h val="0.89183698738284412"/>
        </c:manualLayout>
      </c:layout>
      <c:scatterChart>
        <c:scatterStyle val="lineMarker"/>
        <c:ser>
          <c:idx val="0"/>
          <c:order val="0"/>
          <c:tx>
            <c:v>Indië</c:v>
          </c:tx>
          <c:spPr>
            <a:ln w="508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Data!$A$5:$A$54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Data!$C$5:$C$54</c:f>
              <c:numCache>
                <c:formatCode>General</c:formatCode>
                <c:ptCount val="50"/>
                <c:pt idx="0">
                  <c:v>4</c:v>
                </c:pt>
                <c:pt idx="1">
                  <c:v>9</c:v>
                </c:pt>
                <c:pt idx="2">
                  <c:v>23</c:v>
                </c:pt>
                <c:pt idx="3">
                  <c:v>27</c:v>
                </c:pt>
                <c:pt idx="4">
                  <c:v>33</c:v>
                </c:pt>
                <c:pt idx="5">
                  <c:v>46</c:v>
                </c:pt>
                <c:pt idx="6">
                  <c:v>57</c:v>
                </c:pt>
                <c:pt idx="7">
                  <c:v>70</c:v>
                </c:pt>
                <c:pt idx="8">
                  <c:v>77</c:v>
                </c:pt>
                <c:pt idx="9">
                  <c:v>87</c:v>
                </c:pt>
                <c:pt idx="10">
                  <c:v>93</c:v>
                </c:pt>
                <c:pt idx="11">
                  <c:v>101</c:v>
                </c:pt>
                <c:pt idx="12">
                  <c:v>111</c:v>
                </c:pt>
                <c:pt idx="13">
                  <c:v>119</c:v>
                </c:pt>
                <c:pt idx="14">
                  <c:v>128</c:v>
                </c:pt>
                <c:pt idx="15">
                  <c:v>137</c:v>
                </c:pt>
                <c:pt idx="16">
                  <c:v>140</c:v>
                </c:pt>
                <c:pt idx="17">
                  <c:v>144</c:v>
                </c:pt>
                <c:pt idx="18">
                  <c:v>149</c:v>
                </c:pt>
                <c:pt idx="19">
                  <c:v>155</c:v>
                </c:pt>
                <c:pt idx="20">
                  <c:v>160</c:v>
                </c:pt>
                <c:pt idx="21">
                  <c:v>164</c:v>
                </c:pt>
                <c:pt idx="22">
                  <c:v>169</c:v>
                </c:pt>
                <c:pt idx="23">
                  <c:v>173</c:v>
                </c:pt>
                <c:pt idx="24">
                  <c:v>174</c:v>
                </c:pt>
                <c:pt idx="25">
                  <c:v>184</c:v>
                </c:pt>
                <c:pt idx="26">
                  <c:v>188</c:v>
                </c:pt>
                <c:pt idx="27">
                  <c:v>192</c:v>
                </c:pt>
                <c:pt idx="28">
                  <c:v>193</c:v>
                </c:pt>
                <c:pt idx="29">
                  <c:v>197</c:v>
                </c:pt>
                <c:pt idx="30">
                  <c:v>203</c:v>
                </c:pt>
                <c:pt idx="31">
                  <c:v>215</c:v>
                </c:pt>
                <c:pt idx="32">
                  <c:v>220</c:v>
                </c:pt>
                <c:pt idx="33">
                  <c:v>230</c:v>
                </c:pt>
                <c:pt idx="34">
                  <c:v>232</c:v>
                </c:pt>
                <c:pt idx="35">
                  <c:v>237</c:v>
                </c:pt>
                <c:pt idx="36">
                  <c:v>243</c:v>
                </c:pt>
                <c:pt idx="37">
                  <c:v>253</c:v>
                </c:pt>
                <c:pt idx="38">
                  <c:v>258</c:v>
                </c:pt>
                <c:pt idx="39">
                  <c:v>268</c:v>
                </c:pt>
                <c:pt idx="40">
                  <c:v>270</c:v>
                </c:pt>
                <c:pt idx="41">
                  <c:v>279</c:v>
                </c:pt>
                <c:pt idx="42">
                  <c:v>283</c:v>
                </c:pt>
                <c:pt idx="43">
                  <c:v>286</c:v>
                </c:pt>
                <c:pt idx="44">
                  <c:v>288</c:v>
                </c:pt>
                <c:pt idx="45">
                  <c:v>292</c:v>
                </c:pt>
                <c:pt idx="46">
                  <c:v>293</c:v>
                </c:pt>
                <c:pt idx="47">
                  <c:v>295</c:v>
                </c:pt>
                <c:pt idx="48">
                  <c:v>296</c:v>
                </c:pt>
              </c:numCache>
            </c:numRef>
          </c:yVal>
        </c:ser>
        <c:ser>
          <c:idx val="1"/>
          <c:order val="1"/>
          <c:tx>
            <c:v>Suid-Afrika</c:v>
          </c:tx>
          <c:spPr>
            <a:ln w="50800">
              <a:solidFill>
                <a:srgbClr val="16F641"/>
              </a:solidFill>
            </a:ln>
          </c:spPr>
          <c:marker>
            <c:symbol val="none"/>
          </c:marker>
          <c:xVal>
            <c:numRef>
              <c:f>Data!$A$5:$A$54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Data!$K$5:$K$54</c:f>
              <c:numCache>
                <c:formatCode>General</c:formatCode>
                <c:ptCount val="50"/>
                <c:pt idx="0">
                  <c:v>4</c:v>
                </c:pt>
                <c:pt idx="1">
                  <c:v>11</c:v>
                </c:pt>
                <c:pt idx="2">
                  <c:v>12</c:v>
                </c:pt>
                <c:pt idx="3">
                  <c:v>15</c:v>
                </c:pt>
                <c:pt idx="4">
                  <c:v>17</c:v>
                </c:pt>
                <c:pt idx="5">
                  <c:v>26</c:v>
                </c:pt>
                <c:pt idx="6">
                  <c:v>29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46</c:v>
                </c:pt>
                <c:pt idx="11">
                  <c:v>48</c:v>
                </c:pt>
                <c:pt idx="12">
                  <c:v>53</c:v>
                </c:pt>
                <c:pt idx="13">
                  <c:v>62</c:v>
                </c:pt>
                <c:pt idx="14">
                  <c:v>66</c:v>
                </c:pt>
                <c:pt idx="15">
                  <c:v>70</c:v>
                </c:pt>
                <c:pt idx="16">
                  <c:v>74</c:v>
                </c:pt>
                <c:pt idx="17">
                  <c:v>78</c:v>
                </c:pt>
                <c:pt idx="18">
                  <c:v>84</c:v>
                </c:pt>
                <c:pt idx="19">
                  <c:v>89</c:v>
                </c:pt>
                <c:pt idx="20">
                  <c:v>93</c:v>
                </c:pt>
                <c:pt idx="21">
                  <c:v>98</c:v>
                </c:pt>
                <c:pt idx="22">
                  <c:v>104</c:v>
                </c:pt>
                <c:pt idx="23">
                  <c:v>108</c:v>
                </c:pt>
                <c:pt idx="24">
                  <c:v>115</c:v>
                </c:pt>
                <c:pt idx="25">
                  <c:v>121</c:v>
                </c:pt>
                <c:pt idx="26">
                  <c:v>126</c:v>
                </c:pt>
                <c:pt idx="27">
                  <c:v>129</c:v>
                </c:pt>
                <c:pt idx="28">
                  <c:v>133</c:v>
                </c:pt>
                <c:pt idx="29">
                  <c:v>144</c:v>
                </c:pt>
                <c:pt idx="30">
                  <c:v>147</c:v>
                </c:pt>
                <c:pt idx="31">
                  <c:v>156</c:v>
                </c:pt>
                <c:pt idx="32">
                  <c:v>161</c:v>
                </c:pt>
                <c:pt idx="33">
                  <c:v>162</c:v>
                </c:pt>
                <c:pt idx="34">
                  <c:v>170</c:v>
                </c:pt>
                <c:pt idx="35">
                  <c:v>173</c:v>
                </c:pt>
                <c:pt idx="36">
                  <c:v>183</c:v>
                </c:pt>
                <c:pt idx="37">
                  <c:v>190</c:v>
                </c:pt>
                <c:pt idx="38">
                  <c:v>201</c:v>
                </c:pt>
                <c:pt idx="39">
                  <c:v>218</c:v>
                </c:pt>
                <c:pt idx="40">
                  <c:v>225</c:v>
                </c:pt>
                <c:pt idx="41">
                  <c:v>235</c:v>
                </c:pt>
                <c:pt idx="42">
                  <c:v>240</c:v>
                </c:pt>
                <c:pt idx="43">
                  <c:v>247</c:v>
                </c:pt>
                <c:pt idx="44">
                  <c:v>251</c:v>
                </c:pt>
                <c:pt idx="45">
                  <c:v>261</c:v>
                </c:pt>
                <c:pt idx="46">
                  <c:v>266</c:v>
                </c:pt>
                <c:pt idx="47">
                  <c:v>280</c:v>
                </c:pt>
                <c:pt idx="48">
                  <c:v>284</c:v>
                </c:pt>
                <c:pt idx="49">
                  <c:v>300</c:v>
                </c:pt>
              </c:numCache>
            </c:numRef>
          </c:yVal>
        </c:ser>
        <c:ser>
          <c:idx val="3"/>
          <c:order val="3"/>
          <c:tx>
            <c:v>Teiken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Data!$A$5:$A$54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Data!$S$5:$S$54</c:f>
              <c:numCache>
                <c:formatCode>General</c:formatCode>
                <c:ptCount val="50"/>
                <c:pt idx="0">
                  <c:v>5.94</c:v>
                </c:pt>
                <c:pt idx="1">
                  <c:v>11.88</c:v>
                </c:pt>
                <c:pt idx="2">
                  <c:v>17.82</c:v>
                </c:pt>
                <c:pt idx="3">
                  <c:v>23.76</c:v>
                </c:pt>
                <c:pt idx="4">
                  <c:v>29.700000000000003</c:v>
                </c:pt>
                <c:pt idx="5">
                  <c:v>35.64</c:v>
                </c:pt>
                <c:pt idx="6">
                  <c:v>41.580000000000005</c:v>
                </c:pt>
                <c:pt idx="7">
                  <c:v>47.52</c:v>
                </c:pt>
                <c:pt idx="8">
                  <c:v>53.46</c:v>
                </c:pt>
                <c:pt idx="9">
                  <c:v>59.400000000000006</c:v>
                </c:pt>
                <c:pt idx="10">
                  <c:v>65.34</c:v>
                </c:pt>
                <c:pt idx="11">
                  <c:v>71.28</c:v>
                </c:pt>
                <c:pt idx="12">
                  <c:v>77.22</c:v>
                </c:pt>
                <c:pt idx="13">
                  <c:v>83.160000000000011</c:v>
                </c:pt>
                <c:pt idx="14">
                  <c:v>89.100000000000009</c:v>
                </c:pt>
                <c:pt idx="15">
                  <c:v>95.04</c:v>
                </c:pt>
                <c:pt idx="16">
                  <c:v>100.98</c:v>
                </c:pt>
                <c:pt idx="17">
                  <c:v>106.92</c:v>
                </c:pt>
                <c:pt idx="18">
                  <c:v>112.86000000000001</c:v>
                </c:pt>
                <c:pt idx="19">
                  <c:v>118.80000000000001</c:v>
                </c:pt>
                <c:pt idx="20">
                  <c:v>124.74000000000001</c:v>
                </c:pt>
                <c:pt idx="21">
                  <c:v>130.68</c:v>
                </c:pt>
                <c:pt idx="22">
                  <c:v>136.62</c:v>
                </c:pt>
                <c:pt idx="23">
                  <c:v>142.56</c:v>
                </c:pt>
                <c:pt idx="24">
                  <c:v>148.5</c:v>
                </c:pt>
                <c:pt idx="25">
                  <c:v>154.44</c:v>
                </c:pt>
                <c:pt idx="26">
                  <c:v>160.38000000000002</c:v>
                </c:pt>
                <c:pt idx="27">
                  <c:v>166.32000000000002</c:v>
                </c:pt>
                <c:pt idx="28">
                  <c:v>172.26000000000002</c:v>
                </c:pt>
                <c:pt idx="29">
                  <c:v>178.20000000000002</c:v>
                </c:pt>
                <c:pt idx="30">
                  <c:v>184.14000000000001</c:v>
                </c:pt>
                <c:pt idx="31">
                  <c:v>190.08</c:v>
                </c:pt>
                <c:pt idx="32">
                  <c:v>196.02</c:v>
                </c:pt>
                <c:pt idx="33">
                  <c:v>201.96</c:v>
                </c:pt>
                <c:pt idx="34">
                  <c:v>207.9</c:v>
                </c:pt>
                <c:pt idx="35">
                  <c:v>213.84</c:v>
                </c:pt>
                <c:pt idx="36">
                  <c:v>219.78</c:v>
                </c:pt>
                <c:pt idx="37">
                  <c:v>225.72000000000003</c:v>
                </c:pt>
                <c:pt idx="38">
                  <c:v>231.66000000000003</c:v>
                </c:pt>
                <c:pt idx="39">
                  <c:v>237.60000000000002</c:v>
                </c:pt>
                <c:pt idx="40">
                  <c:v>243.54000000000002</c:v>
                </c:pt>
                <c:pt idx="41">
                  <c:v>249.48000000000002</c:v>
                </c:pt>
                <c:pt idx="42">
                  <c:v>255.42000000000002</c:v>
                </c:pt>
                <c:pt idx="43">
                  <c:v>261.36</c:v>
                </c:pt>
                <c:pt idx="44">
                  <c:v>267.3</c:v>
                </c:pt>
                <c:pt idx="45">
                  <c:v>273.24</c:v>
                </c:pt>
                <c:pt idx="46">
                  <c:v>279.18</c:v>
                </c:pt>
                <c:pt idx="47">
                  <c:v>285.12</c:v>
                </c:pt>
                <c:pt idx="48">
                  <c:v>291.06</c:v>
                </c:pt>
                <c:pt idx="49">
                  <c:v>297</c:v>
                </c:pt>
              </c:numCache>
            </c:numRef>
          </c:yVal>
        </c:ser>
        <c:axId val="68563712"/>
        <c:axId val="68565248"/>
      </c:scatterChart>
      <c:scatterChart>
        <c:scatterStyle val="lineMarker"/>
        <c:ser>
          <c:idx val="2"/>
          <c:order val="2"/>
          <c:tx>
            <c:v>SA paaltijies plat</c:v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Data!$A$5:$A$54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Data!$L$5:$L$54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</c:numCache>
            </c:numRef>
          </c:yVal>
        </c:ser>
        <c:axId val="68572672"/>
        <c:axId val="68571136"/>
      </c:scatterChart>
      <c:valAx>
        <c:axId val="68563712"/>
        <c:scaling>
          <c:orientation val="minMax"/>
          <c:max val="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Boulbeurte</a:t>
                </a:r>
              </a:p>
            </c:rich>
          </c:tx>
          <c:layout/>
        </c:title>
        <c:numFmt formatCode="General" sourceLinked="1"/>
        <c:tickLblPos val="nextTo"/>
        <c:crossAx val="68565248"/>
        <c:crosses val="autoZero"/>
        <c:crossBetween val="midCat"/>
      </c:valAx>
      <c:valAx>
        <c:axId val="685652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ZA"/>
                  <a:t>Telling</a:t>
                </a:r>
              </a:p>
            </c:rich>
          </c:tx>
          <c:layout/>
        </c:title>
        <c:numFmt formatCode="General" sourceLinked="1"/>
        <c:tickLblPos val="nextTo"/>
        <c:crossAx val="68563712"/>
        <c:crosses val="autoZero"/>
        <c:crossBetween val="midCat"/>
      </c:valAx>
      <c:valAx>
        <c:axId val="68571136"/>
        <c:scaling>
          <c:orientation val="minMax"/>
          <c:max val="7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ZA"/>
                  <a:t>Paaltjies plat</a:t>
                </a:r>
              </a:p>
            </c:rich>
          </c:tx>
          <c:layout/>
        </c:title>
        <c:numFmt formatCode="General" sourceLinked="1"/>
        <c:tickLblPos val="nextTo"/>
        <c:crossAx val="68572672"/>
        <c:crosses val="max"/>
        <c:crossBetween val="midCat"/>
      </c:valAx>
      <c:valAx>
        <c:axId val="68572672"/>
        <c:scaling>
          <c:orientation val="minMax"/>
        </c:scaling>
        <c:delete val="1"/>
        <c:axPos val="b"/>
        <c:numFmt formatCode="General" sourceLinked="1"/>
        <c:tickLblPos val="none"/>
        <c:crossAx val="685711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511507200155197"/>
          <c:y val="0.16878340710732076"/>
          <c:w val="0.18244399975520295"/>
          <c:h val="0.14769197806632528"/>
        </c:manualLayout>
      </c:layout>
    </c:legend>
    <c:plotVisOnly val="1"/>
  </c:chart>
  <c:txPr>
    <a:bodyPr/>
    <a:lstStyle/>
    <a:p>
      <a:pPr>
        <a:defRPr sz="1200"/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0.34877</cdr:x>
      <cdr:y>0.13147</cdr:y>
    </cdr:from>
    <cdr:to>
      <cdr:x>0.34877</cdr:x>
      <cdr:y>0.93426</cdr:y>
    </cdr:to>
    <cdr:sp macro="" textlink="">
      <cdr:nvSpPr>
        <cdr:cNvPr id="3" name="Straight Connector 2"/>
        <cdr:cNvSpPr/>
      </cdr:nvSpPr>
      <cdr:spPr>
        <a:xfrm xmlns:a="http://schemas.openxmlformats.org/drawingml/2006/main" rot="5400000">
          <a:off x="495036" y="3352540"/>
          <a:ext cx="505076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0.767</cdr:x>
      <cdr:y>0.18725</cdr:y>
    </cdr:from>
    <cdr:to>
      <cdr:x>0.767</cdr:x>
      <cdr:y>0.92032</cdr:y>
    </cdr:to>
    <cdr:sp macro="" textlink="">
      <cdr:nvSpPr>
        <cdr:cNvPr id="3" name="Straight Connector 2"/>
        <cdr:cNvSpPr/>
      </cdr:nvSpPr>
      <cdr:spPr>
        <a:xfrm xmlns:a="http://schemas.openxmlformats.org/drawingml/2006/main" rot="5400000">
          <a:off x="4336377" y="3484149"/>
          <a:ext cx="4612119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0.69899</cdr:x>
      <cdr:y>0.18725</cdr:y>
    </cdr:from>
    <cdr:to>
      <cdr:x>0.69899</cdr:x>
      <cdr:y>0.92032</cdr:y>
    </cdr:to>
    <cdr:sp macro="" textlink="">
      <cdr:nvSpPr>
        <cdr:cNvPr id="4" name="Straight Connector 3"/>
        <cdr:cNvSpPr/>
      </cdr:nvSpPr>
      <cdr:spPr>
        <a:xfrm xmlns:a="http://schemas.openxmlformats.org/drawingml/2006/main" rot="5400000">
          <a:off x="3747331" y="3484150"/>
          <a:ext cx="4612119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pncricinf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/>
  <cols>
    <col min="8" max="8" width="13.140625" bestFit="1" customWidth="1"/>
  </cols>
  <sheetData>
    <row r="1" spans="1:19" ht="18.75">
      <c r="A1" s="4" t="s">
        <v>117</v>
      </c>
    </row>
    <row r="2" spans="1:19" ht="18.75">
      <c r="A2" s="4" t="s">
        <v>118</v>
      </c>
      <c r="F2" s="8" t="s">
        <v>120</v>
      </c>
    </row>
    <row r="3" spans="1:19">
      <c r="A3" s="7" t="s">
        <v>99</v>
      </c>
      <c r="B3" s="7"/>
      <c r="C3" s="7"/>
      <c r="D3" s="7"/>
      <c r="E3" s="7"/>
      <c r="F3" s="7"/>
      <c r="G3" s="7"/>
      <c r="H3" s="1"/>
      <c r="J3" s="7" t="s">
        <v>100</v>
      </c>
      <c r="K3" s="7"/>
      <c r="L3" s="7"/>
      <c r="M3" s="7"/>
      <c r="N3" s="7"/>
      <c r="O3" s="7"/>
      <c r="P3" s="7"/>
      <c r="Q3" s="7"/>
      <c r="R3" s="7"/>
    </row>
    <row r="4" spans="1:19">
      <c r="A4" s="2" t="s">
        <v>0</v>
      </c>
      <c r="B4" s="2" t="s">
        <v>1</v>
      </c>
      <c r="C4" s="2" t="s">
        <v>1</v>
      </c>
      <c r="D4" s="2" t="s">
        <v>115</v>
      </c>
      <c r="E4" s="2" t="s">
        <v>2</v>
      </c>
      <c r="F4" s="2" t="s">
        <v>3</v>
      </c>
      <c r="G4" s="2" t="s">
        <v>4</v>
      </c>
      <c r="H4" s="2" t="s">
        <v>116</v>
      </c>
      <c r="J4" s="2" t="s">
        <v>1</v>
      </c>
      <c r="K4" s="2"/>
      <c r="L4" s="2" t="s">
        <v>115</v>
      </c>
      <c r="M4" s="2" t="s">
        <v>2</v>
      </c>
      <c r="N4" s="2" t="s">
        <v>3</v>
      </c>
      <c r="O4" s="2" t="s">
        <v>4</v>
      </c>
      <c r="P4" s="2" t="s">
        <v>5</v>
      </c>
      <c r="Q4" s="2" t="s">
        <v>6</v>
      </c>
      <c r="R4" s="2" t="s">
        <v>7</v>
      </c>
      <c r="S4" s="2" t="s">
        <v>119</v>
      </c>
    </row>
    <row r="5" spans="1:19">
      <c r="A5" s="1">
        <v>1</v>
      </c>
      <c r="B5" s="1" t="s">
        <v>8</v>
      </c>
      <c r="C5">
        <v>4</v>
      </c>
      <c r="D5" s="1">
        <v>0</v>
      </c>
      <c r="E5" s="1">
        <v>4</v>
      </c>
      <c r="F5" s="3">
        <v>4</v>
      </c>
      <c r="G5" s="1" t="s">
        <v>9</v>
      </c>
      <c r="H5" s="5">
        <f>F5*50</f>
        <v>200</v>
      </c>
      <c r="J5" t="s">
        <v>8</v>
      </c>
      <c r="K5">
        <v>4</v>
      </c>
      <c r="L5" s="1">
        <v>0</v>
      </c>
      <c r="M5">
        <v>4</v>
      </c>
      <c r="N5">
        <v>4</v>
      </c>
      <c r="O5" t="s">
        <v>9</v>
      </c>
      <c r="P5" s="6">
        <f t="shared" ref="P5:P13" si="0">($C$53+1-K5)/(50-A5)</f>
        <v>5.9795918367346941</v>
      </c>
      <c r="Q5">
        <v>293</v>
      </c>
      <c r="R5">
        <v>294</v>
      </c>
      <c r="S5">
        <f>($C$53+1)/50*A5</f>
        <v>5.94</v>
      </c>
    </row>
    <row r="6" spans="1:19">
      <c r="A6" s="1">
        <v>2</v>
      </c>
      <c r="B6" s="1" t="s">
        <v>10</v>
      </c>
      <c r="C6">
        <v>9</v>
      </c>
      <c r="D6" s="1">
        <v>0</v>
      </c>
      <c r="E6" s="1">
        <v>5</v>
      </c>
      <c r="F6" s="3">
        <f>C6/A6</f>
        <v>4.5</v>
      </c>
      <c r="G6" s="1" t="s">
        <v>9</v>
      </c>
      <c r="H6" s="5">
        <f t="shared" ref="H6:H52" si="1">F6*50</f>
        <v>225</v>
      </c>
      <c r="J6" t="s">
        <v>11</v>
      </c>
      <c r="K6">
        <v>11</v>
      </c>
      <c r="L6" s="1">
        <v>0</v>
      </c>
      <c r="M6">
        <v>7</v>
      </c>
      <c r="N6">
        <v>5.5</v>
      </c>
      <c r="O6" t="s">
        <v>9</v>
      </c>
      <c r="P6" s="6">
        <f t="shared" si="0"/>
        <v>5.958333333333333</v>
      </c>
      <c r="Q6">
        <v>286</v>
      </c>
      <c r="R6">
        <v>288</v>
      </c>
      <c r="S6">
        <f>($C$53+1)/50*A6</f>
        <v>11.88</v>
      </c>
    </row>
    <row r="7" spans="1:19">
      <c r="A7" s="1">
        <v>3</v>
      </c>
      <c r="B7" s="1" t="s">
        <v>12</v>
      </c>
      <c r="C7">
        <v>23</v>
      </c>
      <c r="D7" s="1">
        <v>0</v>
      </c>
      <c r="E7" s="1">
        <v>14</v>
      </c>
      <c r="F7" s="3">
        <f t="shared" ref="F7:F53" si="2">C7/A7</f>
        <v>7.666666666666667</v>
      </c>
      <c r="G7" s="1" t="s">
        <v>9</v>
      </c>
      <c r="H7" s="5">
        <f t="shared" si="1"/>
        <v>383.33333333333337</v>
      </c>
      <c r="J7" t="s">
        <v>13</v>
      </c>
      <c r="K7">
        <v>12</v>
      </c>
      <c r="L7" s="1">
        <v>0</v>
      </c>
      <c r="M7">
        <v>1</v>
      </c>
      <c r="N7">
        <v>4</v>
      </c>
      <c r="O7" t="s">
        <v>9</v>
      </c>
      <c r="P7" s="6">
        <f t="shared" si="0"/>
        <v>6.0638297872340425</v>
      </c>
      <c r="Q7">
        <v>285</v>
      </c>
      <c r="R7">
        <v>282</v>
      </c>
      <c r="S7">
        <f t="shared" ref="S7:S54" si="3">($C$53+1)/50*A7</f>
        <v>17.82</v>
      </c>
    </row>
    <row r="8" spans="1:19">
      <c r="A8" s="1">
        <v>4</v>
      </c>
      <c r="B8" s="1" t="s">
        <v>14</v>
      </c>
      <c r="C8">
        <v>27</v>
      </c>
      <c r="D8" s="1">
        <v>0</v>
      </c>
      <c r="E8" s="1">
        <v>4</v>
      </c>
      <c r="F8" s="3">
        <f t="shared" si="2"/>
        <v>6.75</v>
      </c>
      <c r="G8" s="1" t="s">
        <v>9</v>
      </c>
      <c r="H8" s="5">
        <f t="shared" si="1"/>
        <v>337.5</v>
      </c>
      <c r="J8" t="s">
        <v>15</v>
      </c>
      <c r="K8">
        <v>15</v>
      </c>
      <c r="L8" s="1">
        <v>0</v>
      </c>
      <c r="M8">
        <v>3</v>
      </c>
      <c r="N8">
        <v>3.75</v>
      </c>
      <c r="O8" t="s">
        <v>9</v>
      </c>
      <c r="P8" s="6">
        <f t="shared" si="0"/>
        <v>6.1304347826086953</v>
      </c>
      <c r="Q8">
        <v>282</v>
      </c>
      <c r="R8">
        <v>276</v>
      </c>
      <c r="S8">
        <f t="shared" si="3"/>
        <v>23.76</v>
      </c>
    </row>
    <row r="9" spans="1:19">
      <c r="A9" s="1">
        <v>5</v>
      </c>
      <c r="B9" s="1" t="s">
        <v>16</v>
      </c>
      <c r="C9">
        <v>33</v>
      </c>
      <c r="D9" s="1">
        <v>0</v>
      </c>
      <c r="E9" s="1">
        <v>6</v>
      </c>
      <c r="F9" s="3">
        <f t="shared" si="2"/>
        <v>6.6</v>
      </c>
      <c r="G9" s="1">
        <v>6.6</v>
      </c>
      <c r="H9" s="5">
        <f t="shared" si="1"/>
        <v>330</v>
      </c>
      <c r="J9" t="s">
        <v>17</v>
      </c>
      <c r="K9">
        <v>17</v>
      </c>
      <c r="L9" s="1">
        <v>0</v>
      </c>
      <c r="M9">
        <v>2</v>
      </c>
      <c r="N9">
        <v>3.4</v>
      </c>
      <c r="O9">
        <v>3.4</v>
      </c>
      <c r="P9" s="6">
        <f t="shared" si="0"/>
        <v>6.2222222222222223</v>
      </c>
      <c r="Q9">
        <v>280</v>
      </c>
      <c r="R9">
        <v>270</v>
      </c>
      <c r="S9">
        <f t="shared" si="3"/>
        <v>29.700000000000003</v>
      </c>
    </row>
    <row r="10" spans="1:19">
      <c r="A10" s="1">
        <v>6</v>
      </c>
      <c r="B10" s="1" t="s">
        <v>18</v>
      </c>
      <c r="C10">
        <v>46</v>
      </c>
      <c r="D10" s="1">
        <v>0</v>
      </c>
      <c r="E10" s="1">
        <v>13</v>
      </c>
      <c r="F10" s="3">
        <f t="shared" si="2"/>
        <v>7.666666666666667</v>
      </c>
      <c r="G10" s="1">
        <v>8.4</v>
      </c>
      <c r="H10" s="5">
        <f t="shared" si="1"/>
        <v>383.33333333333337</v>
      </c>
      <c r="J10" t="s">
        <v>19</v>
      </c>
      <c r="K10">
        <v>26</v>
      </c>
      <c r="L10" s="1">
        <v>0</v>
      </c>
      <c r="M10">
        <v>9</v>
      </c>
      <c r="N10">
        <v>4.33</v>
      </c>
      <c r="O10">
        <v>4.4000000000000004</v>
      </c>
      <c r="P10" s="6">
        <f t="shared" si="0"/>
        <v>6.1590909090909092</v>
      </c>
      <c r="Q10">
        <v>271</v>
      </c>
      <c r="R10">
        <v>264</v>
      </c>
      <c r="S10">
        <f t="shared" si="3"/>
        <v>35.64</v>
      </c>
    </row>
    <row r="11" spans="1:19">
      <c r="A11" s="1">
        <v>7</v>
      </c>
      <c r="B11" s="1" t="s">
        <v>20</v>
      </c>
      <c r="C11">
        <v>57</v>
      </c>
      <c r="D11" s="1">
        <v>0</v>
      </c>
      <c r="E11" s="1">
        <v>11</v>
      </c>
      <c r="F11" s="3">
        <f t="shared" si="2"/>
        <v>8.1428571428571423</v>
      </c>
      <c r="G11" s="1">
        <v>9.6</v>
      </c>
      <c r="H11" s="5">
        <f t="shared" si="1"/>
        <v>407.14285714285711</v>
      </c>
      <c r="J11" t="s">
        <v>21</v>
      </c>
      <c r="K11">
        <v>29</v>
      </c>
      <c r="L11" s="1">
        <v>0</v>
      </c>
      <c r="M11">
        <v>3</v>
      </c>
      <c r="N11">
        <v>4.1399999999999997</v>
      </c>
      <c r="O11">
        <v>3.6</v>
      </c>
      <c r="P11" s="6">
        <f t="shared" si="0"/>
        <v>6.2325581395348841</v>
      </c>
      <c r="Q11">
        <v>268</v>
      </c>
      <c r="R11">
        <v>258</v>
      </c>
      <c r="S11">
        <f t="shared" si="3"/>
        <v>41.580000000000005</v>
      </c>
    </row>
    <row r="12" spans="1:19">
      <c r="A12" s="1">
        <v>8</v>
      </c>
      <c r="B12" s="1" t="s">
        <v>22</v>
      </c>
      <c r="C12">
        <v>70</v>
      </c>
      <c r="D12" s="1">
        <v>0</v>
      </c>
      <c r="E12" s="1">
        <v>13</v>
      </c>
      <c r="F12" s="3">
        <f t="shared" si="2"/>
        <v>8.75</v>
      </c>
      <c r="G12" s="1">
        <v>9.4</v>
      </c>
      <c r="H12" s="5">
        <f t="shared" si="1"/>
        <v>437.5</v>
      </c>
      <c r="J12" t="s">
        <v>23</v>
      </c>
      <c r="K12">
        <v>37</v>
      </c>
      <c r="L12" s="1">
        <v>0</v>
      </c>
      <c r="M12">
        <v>8</v>
      </c>
      <c r="N12">
        <v>4.62</v>
      </c>
      <c r="O12">
        <v>5</v>
      </c>
      <c r="P12" s="6">
        <f t="shared" si="0"/>
        <v>6.1904761904761907</v>
      </c>
      <c r="Q12">
        <v>260</v>
      </c>
      <c r="R12">
        <v>252</v>
      </c>
      <c r="S12">
        <f t="shared" si="3"/>
        <v>47.52</v>
      </c>
    </row>
    <row r="13" spans="1:19">
      <c r="A13" s="1">
        <v>9</v>
      </c>
      <c r="B13" s="1" t="s">
        <v>24</v>
      </c>
      <c r="C13">
        <v>77</v>
      </c>
      <c r="D13" s="1">
        <v>0</v>
      </c>
      <c r="E13" s="1">
        <v>7</v>
      </c>
      <c r="F13" s="3">
        <f t="shared" si="2"/>
        <v>8.5555555555555554</v>
      </c>
      <c r="G13" s="1">
        <v>10</v>
      </c>
      <c r="H13" s="5">
        <f t="shared" si="1"/>
        <v>427.77777777777777</v>
      </c>
      <c r="J13" t="s">
        <v>101</v>
      </c>
      <c r="K13">
        <v>41</v>
      </c>
      <c r="L13" s="1">
        <v>1</v>
      </c>
      <c r="M13">
        <v>4</v>
      </c>
      <c r="N13">
        <v>4.55</v>
      </c>
      <c r="O13">
        <v>5.2</v>
      </c>
      <c r="P13" s="6">
        <f t="shared" si="0"/>
        <v>6.2439024390243905</v>
      </c>
      <c r="Q13">
        <v>256</v>
      </c>
      <c r="R13">
        <v>246</v>
      </c>
      <c r="S13">
        <f t="shared" si="3"/>
        <v>53.46</v>
      </c>
    </row>
    <row r="14" spans="1:19">
      <c r="A14" s="1">
        <v>10</v>
      </c>
      <c r="B14" s="1" t="s">
        <v>25</v>
      </c>
      <c r="C14">
        <v>87</v>
      </c>
      <c r="D14" s="1">
        <v>0</v>
      </c>
      <c r="E14" s="1">
        <v>10</v>
      </c>
      <c r="F14" s="3">
        <f t="shared" si="2"/>
        <v>8.6999999999999993</v>
      </c>
      <c r="G14" s="1">
        <v>10.8</v>
      </c>
      <c r="H14" s="5">
        <f t="shared" si="1"/>
        <v>434.99999999999994</v>
      </c>
      <c r="J14" t="s">
        <v>102</v>
      </c>
      <c r="K14">
        <v>43</v>
      </c>
      <c r="L14" s="1">
        <v>1</v>
      </c>
      <c r="M14">
        <v>2</v>
      </c>
      <c r="N14">
        <v>4.3</v>
      </c>
      <c r="O14">
        <v>5.2</v>
      </c>
      <c r="P14" s="6">
        <f t="shared" ref="P14:P23" si="4">($C$53+1-K14)/(50-A14)</f>
        <v>6.35</v>
      </c>
      <c r="Q14">
        <v>254</v>
      </c>
      <c r="R14">
        <v>240</v>
      </c>
      <c r="S14">
        <f t="shared" si="3"/>
        <v>59.400000000000006</v>
      </c>
    </row>
    <row r="15" spans="1:19">
      <c r="A15" s="1">
        <v>11</v>
      </c>
      <c r="B15" s="1" t="s">
        <v>26</v>
      </c>
      <c r="C15">
        <v>93</v>
      </c>
      <c r="D15" s="1">
        <v>0</v>
      </c>
      <c r="E15" s="1">
        <v>6</v>
      </c>
      <c r="F15" s="3">
        <f t="shared" si="2"/>
        <v>8.454545454545455</v>
      </c>
      <c r="G15" s="1">
        <v>9.4</v>
      </c>
      <c r="H15" s="5">
        <f t="shared" si="1"/>
        <v>422.72727272727275</v>
      </c>
      <c r="J15" t="s">
        <v>103</v>
      </c>
      <c r="K15">
        <v>46</v>
      </c>
      <c r="L15" s="1">
        <v>1</v>
      </c>
      <c r="M15">
        <v>3</v>
      </c>
      <c r="N15">
        <v>4.18</v>
      </c>
      <c r="O15">
        <v>4</v>
      </c>
      <c r="P15" s="6">
        <f t="shared" si="4"/>
        <v>6.4358974358974361</v>
      </c>
      <c r="Q15">
        <v>251</v>
      </c>
      <c r="R15">
        <v>234</v>
      </c>
      <c r="S15">
        <f t="shared" si="3"/>
        <v>65.34</v>
      </c>
    </row>
    <row r="16" spans="1:19">
      <c r="A16" s="1">
        <v>12</v>
      </c>
      <c r="B16" s="1" t="s">
        <v>27</v>
      </c>
      <c r="C16">
        <v>101</v>
      </c>
      <c r="D16" s="1">
        <v>0</v>
      </c>
      <c r="E16" s="1">
        <v>8</v>
      </c>
      <c r="F16" s="3">
        <f t="shared" si="2"/>
        <v>8.4166666666666661</v>
      </c>
      <c r="G16" s="1">
        <v>8.8000000000000007</v>
      </c>
      <c r="H16" s="5">
        <f t="shared" si="1"/>
        <v>420.83333333333331</v>
      </c>
      <c r="J16" t="s">
        <v>104</v>
      </c>
      <c r="K16">
        <v>48</v>
      </c>
      <c r="L16" s="1">
        <v>1</v>
      </c>
      <c r="M16">
        <v>2</v>
      </c>
      <c r="N16">
        <v>4</v>
      </c>
      <c r="O16">
        <v>3.8</v>
      </c>
      <c r="P16" s="6">
        <f t="shared" si="4"/>
        <v>6.5526315789473681</v>
      </c>
      <c r="Q16">
        <v>249</v>
      </c>
      <c r="R16">
        <v>228</v>
      </c>
      <c r="S16">
        <f t="shared" si="3"/>
        <v>71.28</v>
      </c>
    </row>
    <row r="17" spans="1:19">
      <c r="A17" s="1">
        <v>13</v>
      </c>
      <c r="B17" s="1" t="s">
        <v>28</v>
      </c>
      <c r="C17">
        <v>111</v>
      </c>
      <c r="D17" s="1">
        <v>0</v>
      </c>
      <c r="E17" s="1">
        <v>10</v>
      </c>
      <c r="F17" s="3">
        <f t="shared" si="2"/>
        <v>8.5384615384615383</v>
      </c>
      <c r="G17" s="1">
        <v>8.1999999999999993</v>
      </c>
      <c r="H17" s="5">
        <f t="shared" si="1"/>
        <v>426.92307692307691</v>
      </c>
      <c r="J17" t="s">
        <v>105</v>
      </c>
      <c r="K17">
        <v>53</v>
      </c>
      <c r="L17" s="1">
        <v>1</v>
      </c>
      <c r="M17">
        <v>5</v>
      </c>
      <c r="N17">
        <v>4.07</v>
      </c>
      <c r="O17">
        <v>3.2</v>
      </c>
      <c r="P17" s="6">
        <f t="shared" si="4"/>
        <v>6.5945945945945947</v>
      </c>
      <c r="Q17">
        <v>244</v>
      </c>
      <c r="R17">
        <v>222</v>
      </c>
      <c r="S17">
        <f t="shared" si="3"/>
        <v>77.22</v>
      </c>
    </row>
    <row r="18" spans="1:19">
      <c r="A18" s="1">
        <v>14</v>
      </c>
      <c r="B18" s="1" t="s">
        <v>29</v>
      </c>
      <c r="C18">
        <v>119</v>
      </c>
      <c r="D18" s="1">
        <v>0</v>
      </c>
      <c r="E18" s="1">
        <v>8</v>
      </c>
      <c r="F18" s="3">
        <f t="shared" si="2"/>
        <v>8.5</v>
      </c>
      <c r="G18" s="1">
        <v>8.4</v>
      </c>
      <c r="H18" s="5">
        <f t="shared" si="1"/>
        <v>425</v>
      </c>
      <c r="J18" t="s">
        <v>106</v>
      </c>
      <c r="K18">
        <v>62</v>
      </c>
      <c r="L18" s="1">
        <v>1</v>
      </c>
      <c r="M18">
        <v>9</v>
      </c>
      <c r="N18">
        <v>4.42</v>
      </c>
      <c r="O18">
        <v>4.2</v>
      </c>
      <c r="P18" s="6">
        <f t="shared" si="4"/>
        <v>6.5277777777777777</v>
      </c>
      <c r="Q18">
        <v>235</v>
      </c>
      <c r="R18">
        <v>216</v>
      </c>
      <c r="S18">
        <f t="shared" si="3"/>
        <v>83.160000000000011</v>
      </c>
    </row>
    <row r="19" spans="1:19">
      <c r="A19" s="1">
        <v>15</v>
      </c>
      <c r="B19" s="1" t="s">
        <v>30</v>
      </c>
      <c r="C19">
        <v>128</v>
      </c>
      <c r="D19" s="1">
        <v>0</v>
      </c>
      <c r="E19" s="1">
        <v>9</v>
      </c>
      <c r="F19" s="3">
        <f t="shared" si="2"/>
        <v>8.5333333333333332</v>
      </c>
      <c r="G19" s="1">
        <v>8.1999999999999993</v>
      </c>
      <c r="H19" s="5">
        <f t="shared" si="1"/>
        <v>426.66666666666669</v>
      </c>
      <c r="J19" t="s">
        <v>107</v>
      </c>
      <c r="K19">
        <v>66</v>
      </c>
      <c r="L19" s="1">
        <v>1</v>
      </c>
      <c r="M19">
        <v>4</v>
      </c>
      <c r="N19">
        <v>4.4000000000000004</v>
      </c>
      <c r="O19">
        <v>4.5999999999999996</v>
      </c>
      <c r="P19" s="6">
        <f t="shared" si="4"/>
        <v>6.6</v>
      </c>
      <c r="Q19">
        <v>231</v>
      </c>
      <c r="R19">
        <v>210</v>
      </c>
      <c r="S19">
        <f t="shared" si="3"/>
        <v>89.100000000000009</v>
      </c>
    </row>
    <row r="20" spans="1:19">
      <c r="A20" s="1">
        <v>16</v>
      </c>
      <c r="B20" s="1" t="s">
        <v>31</v>
      </c>
      <c r="C20">
        <v>137</v>
      </c>
      <c r="D20" s="1">
        <v>0</v>
      </c>
      <c r="E20" s="1">
        <v>9</v>
      </c>
      <c r="F20" s="3">
        <f t="shared" si="2"/>
        <v>8.5625</v>
      </c>
      <c r="G20" s="1">
        <v>8.8000000000000007</v>
      </c>
      <c r="H20" s="5">
        <f t="shared" si="1"/>
        <v>428.125</v>
      </c>
      <c r="J20" t="s">
        <v>108</v>
      </c>
      <c r="K20">
        <v>70</v>
      </c>
      <c r="L20" s="1">
        <v>1</v>
      </c>
      <c r="M20">
        <v>4</v>
      </c>
      <c r="N20">
        <v>4.37</v>
      </c>
      <c r="O20">
        <v>4.8</v>
      </c>
      <c r="P20" s="6">
        <f t="shared" si="4"/>
        <v>6.6764705882352944</v>
      </c>
      <c r="Q20">
        <v>227</v>
      </c>
      <c r="R20">
        <v>204</v>
      </c>
      <c r="S20">
        <f t="shared" si="3"/>
        <v>95.04</v>
      </c>
    </row>
    <row r="21" spans="1:19">
      <c r="A21" s="1">
        <v>17</v>
      </c>
      <c r="B21" s="1" t="s">
        <v>32</v>
      </c>
      <c r="C21">
        <v>140</v>
      </c>
      <c r="D21" s="1">
        <v>0</v>
      </c>
      <c r="E21" s="1">
        <v>3</v>
      </c>
      <c r="F21" s="3">
        <f t="shared" si="2"/>
        <v>8.235294117647058</v>
      </c>
      <c r="G21" s="1">
        <v>7.8</v>
      </c>
      <c r="H21" s="5">
        <f t="shared" si="1"/>
        <v>411.76470588235293</v>
      </c>
      <c r="J21" t="s">
        <v>109</v>
      </c>
      <c r="K21">
        <v>74</v>
      </c>
      <c r="L21" s="1">
        <v>1</v>
      </c>
      <c r="M21">
        <v>4</v>
      </c>
      <c r="N21">
        <v>4.3499999999999996</v>
      </c>
      <c r="O21">
        <v>5.2</v>
      </c>
      <c r="P21" s="6">
        <f t="shared" si="4"/>
        <v>6.7575757575757578</v>
      </c>
      <c r="Q21">
        <v>223</v>
      </c>
      <c r="R21">
        <v>198</v>
      </c>
      <c r="S21">
        <f t="shared" si="3"/>
        <v>100.98</v>
      </c>
    </row>
    <row r="22" spans="1:19">
      <c r="A22" s="1">
        <v>18</v>
      </c>
      <c r="B22" s="1" t="s">
        <v>33</v>
      </c>
      <c r="C22">
        <v>144</v>
      </c>
      <c r="D22" s="1">
        <v>1</v>
      </c>
      <c r="E22" s="1">
        <v>4</v>
      </c>
      <c r="F22" s="3">
        <f t="shared" si="2"/>
        <v>8</v>
      </c>
      <c r="G22" s="1">
        <v>6.6</v>
      </c>
      <c r="H22" s="5">
        <f t="shared" si="1"/>
        <v>400</v>
      </c>
      <c r="J22" t="s">
        <v>110</v>
      </c>
      <c r="K22">
        <v>78</v>
      </c>
      <c r="L22" s="1">
        <v>1</v>
      </c>
      <c r="M22">
        <v>4</v>
      </c>
      <c r="N22">
        <v>4.33</v>
      </c>
      <c r="O22">
        <v>5</v>
      </c>
      <c r="P22" s="6">
        <f t="shared" si="4"/>
        <v>6.84375</v>
      </c>
      <c r="Q22">
        <v>219</v>
      </c>
      <c r="R22">
        <v>192</v>
      </c>
      <c r="S22">
        <f t="shared" si="3"/>
        <v>106.92</v>
      </c>
    </row>
    <row r="23" spans="1:19">
      <c r="A23" s="1">
        <v>19</v>
      </c>
      <c r="B23" s="1" t="s">
        <v>34</v>
      </c>
      <c r="C23">
        <v>149</v>
      </c>
      <c r="D23" s="1">
        <v>1</v>
      </c>
      <c r="E23" s="1">
        <v>5</v>
      </c>
      <c r="F23" s="3">
        <f t="shared" si="2"/>
        <v>7.8421052631578947</v>
      </c>
      <c r="G23" s="1">
        <v>6</v>
      </c>
      <c r="H23" s="5">
        <f t="shared" si="1"/>
        <v>392.10526315789474</v>
      </c>
      <c r="J23" t="s">
        <v>111</v>
      </c>
      <c r="K23">
        <v>84</v>
      </c>
      <c r="L23" s="1">
        <v>1</v>
      </c>
      <c r="M23">
        <v>6</v>
      </c>
      <c r="N23">
        <v>4.42</v>
      </c>
      <c r="O23">
        <v>4.4000000000000004</v>
      </c>
      <c r="P23" s="6">
        <f t="shared" si="4"/>
        <v>6.870967741935484</v>
      </c>
      <c r="Q23">
        <v>213</v>
      </c>
      <c r="R23">
        <v>186</v>
      </c>
      <c r="S23">
        <f t="shared" si="3"/>
        <v>112.86000000000001</v>
      </c>
    </row>
    <row r="24" spans="1:19">
      <c r="A24" s="1">
        <v>20</v>
      </c>
      <c r="B24" s="1" t="s">
        <v>35</v>
      </c>
      <c r="C24">
        <v>155</v>
      </c>
      <c r="D24" s="1">
        <v>1</v>
      </c>
      <c r="E24" s="1">
        <v>6</v>
      </c>
      <c r="F24" s="3">
        <f t="shared" si="2"/>
        <v>7.75</v>
      </c>
      <c r="G24" s="1">
        <v>5.4</v>
      </c>
      <c r="H24" s="5">
        <f t="shared" si="1"/>
        <v>387.5</v>
      </c>
      <c r="J24" t="s">
        <v>112</v>
      </c>
      <c r="K24">
        <v>89</v>
      </c>
      <c r="L24" s="1">
        <v>1</v>
      </c>
      <c r="M24">
        <v>5</v>
      </c>
      <c r="N24">
        <v>4.45</v>
      </c>
      <c r="O24">
        <v>4.5999999999999996</v>
      </c>
      <c r="P24" s="6">
        <f t="shared" ref="P24:P53" si="5">($C$53+1-K24)/(50-A24)</f>
        <v>6.9333333333333336</v>
      </c>
      <c r="Q24">
        <v>208</v>
      </c>
      <c r="R24">
        <v>180</v>
      </c>
      <c r="S24">
        <f t="shared" si="3"/>
        <v>118.80000000000001</v>
      </c>
    </row>
    <row r="25" spans="1:19">
      <c r="A25" s="1">
        <v>21</v>
      </c>
      <c r="B25" s="1" t="s">
        <v>36</v>
      </c>
      <c r="C25">
        <v>160</v>
      </c>
      <c r="D25" s="1">
        <v>1</v>
      </c>
      <c r="E25" s="1">
        <v>5</v>
      </c>
      <c r="F25" s="3">
        <f t="shared" si="2"/>
        <v>7.6190476190476186</v>
      </c>
      <c r="G25" s="1">
        <v>4.5999999999999996</v>
      </c>
      <c r="H25" s="5">
        <f t="shared" si="1"/>
        <v>380.95238095238091</v>
      </c>
      <c r="J25" t="s">
        <v>113</v>
      </c>
      <c r="K25">
        <v>93</v>
      </c>
      <c r="L25" s="1">
        <v>1</v>
      </c>
      <c r="M25">
        <v>4</v>
      </c>
      <c r="N25">
        <v>4.42</v>
      </c>
      <c r="O25">
        <v>4.5999999999999996</v>
      </c>
      <c r="P25" s="6">
        <f t="shared" si="5"/>
        <v>7.0344827586206895</v>
      </c>
      <c r="Q25">
        <v>204</v>
      </c>
      <c r="R25">
        <v>174</v>
      </c>
      <c r="S25">
        <f t="shared" si="3"/>
        <v>124.74000000000001</v>
      </c>
    </row>
    <row r="26" spans="1:19">
      <c r="A26" s="1">
        <v>22</v>
      </c>
      <c r="B26" s="1" t="s">
        <v>37</v>
      </c>
      <c r="C26">
        <v>164</v>
      </c>
      <c r="D26" s="1">
        <v>1</v>
      </c>
      <c r="E26" s="1">
        <v>4</v>
      </c>
      <c r="F26" s="3">
        <f t="shared" si="2"/>
        <v>7.4545454545454541</v>
      </c>
      <c r="G26" s="1">
        <v>4.8</v>
      </c>
      <c r="H26" s="5">
        <f t="shared" si="1"/>
        <v>372.72727272727269</v>
      </c>
      <c r="J26" t="s">
        <v>114</v>
      </c>
      <c r="K26">
        <v>98</v>
      </c>
      <c r="L26" s="1">
        <v>1</v>
      </c>
      <c r="M26">
        <v>5</v>
      </c>
      <c r="N26">
        <v>4.45</v>
      </c>
      <c r="O26">
        <v>4.8</v>
      </c>
      <c r="P26" s="6">
        <f t="shared" si="5"/>
        <v>7.1071428571428568</v>
      </c>
      <c r="Q26">
        <v>199</v>
      </c>
      <c r="R26">
        <v>168</v>
      </c>
      <c r="S26">
        <f t="shared" si="3"/>
        <v>130.68</v>
      </c>
    </row>
    <row r="27" spans="1:19">
      <c r="A27" s="1">
        <v>23</v>
      </c>
      <c r="B27" s="1" t="s">
        <v>38</v>
      </c>
      <c r="C27">
        <v>169</v>
      </c>
      <c r="D27" s="1">
        <v>1</v>
      </c>
      <c r="E27" s="1">
        <v>5</v>
      </c>
      <c r="F27" s="3">
        <f t="shared" si="2"/>
        <v>7.3478260869565215</v>
      </c>
      <c r="G27" s="1">
        <v>5</v>
      </c>
      <c r="H27" s="5">
        <f t="shared" si="1"/>
        <v>367.39130434782606</v>
      </c>
      <c r="J27" t="s">
        <v>39</v>
      </c>
      <c r="K27">
        <v>104</v>
      </c>
      <c r="L27" s="1">
        <v>1</v>
      </c>
      <c r="M27">
        <v>6</v>
      </c>
      <c r="N27">
        <v>4.5199999999999996</v>
      </c>
      <c r="O27">
        <v>5.2</v>
      </c>
      <c r="P27" s="6">
        <f t="shared" si="5"/>
        <v>7.1481481481481479</v>
      </c>
      <c r="Q27">
        <v>193</v>
      </c>
      <c r="R27">
        <v>162</v>
      </c>
      <c r="S27">
        <f t="shared" si="3"/>
        <v>136.62</v>
      </c>
    </row>
    <row r="28" spans="1:19">
      <c r="A28" s="1">
        <v>24</v>
      </c>
      <c r="B28" s="1" t="s">
        <v>40</v>
      </c>
      <c r="C28">
        <v>173</v>
      </c>
      <c r="D28" s="1">
        <v>1</v>
      </c>
      <c r="E28" s="1">
        <v>4</v>
      </c>
      <c r="F28" s="3">
        <f t="shared" si="2"/>
        <v>7.208333333333333</v>
      </c>
      <c r="G28" s="1">
        <v>4.8</v>
      </c>
      <c r="H28" s="5">
        <f t="shared" si="1"/>
        <v>360.41666666666663</v>
      </c>
      <c r="J28" t="s">
        <v>41</v>
      </c>
      <c r="K28">
        <v>108</v>
      </c>
      <c r="L28" s="1">
        <v>1</v>
      </c>
      <c r="M28">
        <v>4</v>
      </c>
      <c r="N28">
        <v>4.5</v>
      </c>
      <c r="O28">
        <v>4.8</v>
      </c>
      <c r="P28" s="6">
        <f t="shared" si="5"/>
        <v>7.2692307692307692</v>
      </c>
      <c r="Q28">
        <v>189</v>
      </c>
      <c r="R28">
        <v>156</v>
      </c>
      <c r="S28">
        <f t="shared" si="3"/>
        <v>142.56</v>
      </c>
    </row>
    <row r="29" spans="1:19">
      <c r="A29" s="1">
        <v>25</v>
      </c>
      <c r="B29" s="1" t="s">
        <v>42</v>
      </c>
      <c r="C29">
        <v>174</v>
      </c>
      <c r="D29" s="1">
        <v>1</v>
      </c>
      <c r="E29" s="1">
        <v>1</v>
      </c>
      <c r="F29" s="3">
        <f t="shared" si="2"/>
        <v>6.96</v>
      </c>
      <c r="G29" s="1">
        <v>3.8</v>
      </c>
      <c r="H29" s="5">
        <f t="shared" si="1"/>
        <v>348</v>
      </c>
      <c r="J29" t="s">
        <v>43</v>
      </c>
      <c r="K29">
        <v>115</v>
      </c>
      <c r="L29" s="1">
        <v>1</v>
      </c>
      <c r="M29">
        <v>7</v>
      </c>
      <c r="N29">
        <v>4.5999999999999996</v>
      </c>
      <c r="O29">
        <v>5.2</v>
      </c>
      <c r="P29" s="6">
        <f t="shared" si="5"/>
        <v>7.28</v>
      </c>
      <c r="Q29">
        <v>182</v>
      </c>
      <c r="R29">
        <v>150</v>
      </c>
      <c r="S29">
        <f t="shared" si="3"/>
        <v>148.5</v>
      </c>
    </row>
    <row r="30" spans="1:19">
      <c r="A30" s="1">
        <v>26</v>
      </c>
      <c r="B30" s="1" t="s">
        <v>44</v>
      </c>
      <c r="C30">
        <v>184</v>
      </c>
      <c r="D30" s="1">
        <v>1</v>
      </c>
      <c r="E30" s="1">
        <v>10</v>
      </c>
      <c r="F30" s="3">
        <f t="shared" si="2"/>
        <v>7.0769230769230766</v>
      </c>
      <c r="G30" s="1">
        <v>4.8</v>
      </c>
      <c r="H30" s="5">
        <f t="shared" si="1"/>
        <v>353.84615384615381</v>
      </c>
      <c r="J30" t="s">
        <v>45</v>
      </c>
      <c r="K30">
        <v>121</v>
      </c>
      <c r="L30" s="1">
        <v>1</v>
      </c>
      <c r="M30">
        <v>6</v>
      </c>
      <c r="N30">
        <v>4.6500000000000004</v>
      </c>
      <c r="O30">
        <v>5.6</v>
      </c>
      <c r="P30" s="6">
        <f t="shared" si="5"/>
        <v>7.333333333333333</v>
      </c>
      <c r="Q30">
        <v>176</v>
      </c>
      <c r="R30">
        <v>144</v>
      </c>
      <c r="S30">
        <f t="shared" si="3"/>
        <v>154.44</v>
      </c>
    </row>
    <row r="31" spans="1:19">
      <c r="A31" s="1">
        <v>27</v>
      </c>
      <c r="B31" s="1" t="s">
        <v>46</v>
      </c>
      <c r="C31">
        <v>188</v>
      </c>
      <c r="D31" s="1">
        <v>1</v>
      </c>
      <c r="E31" s="1">
        <v>4</v>
      </c>
      <c r="F31" s="3">
        <f t="shared" si="2"/>
        <v>6.9629629629629628</v>
      </c>
      <c r="G31" s="1">
        <v>4.8</v>
      </c>
      <c r="H31" s="5">
        <f t="shared" si="1"/>
        <v>348.14814814814815</v>
      </c>
      <c r="J31" t="s">
        <v>47</v>
      </c>
      <c r="K31">
        <v>126</v>
      </c>
      <c r="L31" s="1">
        <v>1</v>
      </c>
      <c r="M31">
        <v>5</v>
      </c>
      <c r="N31">
        <v>4.66</v>
      </c>
      <c r="O31">
        <v>5.6</v>
      </c>
      <c r="P31" s="6">
        <f t="shared" si="5"/>
        <v>7.4347826086956523</v>
      </c>
      <c r="Q31">
        <v>171</v>
      </c>
      <c r="R31">
        <v>138</v>
      </c>
      <c r="S31">
        <f t="shared" si="3"/>
        <v>160.38000000000002</v>
      </c>
    </row>
    <row r="32" spans="1:19">
      <c r="A32" s="1">
        <v>28</v>
      </c>
      <c r="B32" s="1" t="s">
        <v>48</v>
      </c>
      <c r="C32">
        <v>192</v>
      </c>
      <c r="D32" s="1">
        <v>1</v>
      </c>
      <c r="E32" s="1">
        <v>4</v>
      </c>
      <c r="F32" s="3">
        <f t="shared" si="2"/>
        <v>6.8571428571428568</v>
      </c>
      <c r="G32" s="1">
        <v>4.5999999999999996</v>
      </c>
      <c r="H32" s="5">
        <f t="shared" si="1"/>
        <v>342.85714285714283</v>
      </c>
      <c r="J32" t="s">
        <v>49</v>
      </c>
      <c r="K32">
        <v>129</v>
      </c>
      <c r="L32" s="1">
        <v>2</v>
      </c>
      <c r="M32">
        <v>3</v>
      </c>
      <c r="N32">
        <v>4.5999999999999996</v>
      </c>
      <c r="O32">
        <v>5</v>
      </c>
      <c r="P32" s="6">
        <f t="shared" si="5"/>
        <v>7.6363636363636367</v>
      </c>
      <c r="Q32">
        <v>168</v>
      </c>
      <c r="R32">
        <v>132</v>
      </c>
      <c r="S32">
        <f t="shared" si="3"/>
        <v>166.32000000000002</v>
      </c>
    </row>
    <row r="33" spans="1:19">
      <c r="A33" s="1">
        <v>29</v>
      </c>
      <c r="B33" s="1" t="s">
        <v>50</v>
      </c>
      <c r="C33">
        <v>193</v>
      </c>
      <c r="D33" s="1">
        <v>1</v>
      </c>
      <c r="E33" s="1">
        <v>1</v>
      </c>
      <c r="F33" s="3">
        <f t="shared" si="2"/>
        <v>6.6551724137931032</v>
      </c>
      <c r="G33" s="1">
        <v>4</v>
      </c>
      <c r="H33" s="5">
        <f t="shared" si="1"/>
        <v>332.75862068965517</v>
      </c>
      <c r="J33" t="s">
        <v>51</v>
      </c>
      <c r="K33">
        <v>133</v>
      </c>
      <c r="L33" s="1">
        <v>2</v>
      </c>
      <c r="M33">
        <v>4</v>
      </c>
      <c r="N33">
        <v>4.58</v>
      </c>
      <c r="O33">
        <v>5</v>
      </c>
      <c r="P33" s="6">
        <f t="shared" si="5"/>
        <v>7.8095238095238093</v>
      </c>
      <c r="Q33">
        <v>164</v>
      </c>
      <c r="R33">
        <v>126</v>
      </c>
      <c r="S33">
        <f t="shared" si="3"/>
        <v>172.26000000000002</v>
      </c>
    </row>
    <row r="34" spans="1:19">
      <c r="A34" s="1">
        <v>30</v>
      </c>
      <c r="B34" s="1" t="s">
        <v>52</v>
      </c>
      <c r="C34">
        <v>197</v>
      </c>
      <c r="D34" s="1">
        <v>1</v>
      </c>
      <c r="E34" s="1">
        <v>4</v>
      </c>
      <c r="F34" s="3">
        <f t="shared" si="2"/>
        <v>6.5666666666666664</v>
      </c>
      <c r="G34" s="1">
        <v>4.5999999999999996</v>
      </c>
      <c r="H34" s="5">
        <f t="shared" si="1"/>
        <v>328.33333333333331</v>
      </c>
      <c r="J34" t="s">
        <v>53</v>
      </c>
      <c r="K34">
        <v>144</v>
      </c>
      <c r="L34" s="1">
        <v>2</v>
      </c>
      <c r="M34">
        <v>11</v>
      </c>
      <c r="N34">
        <v>4.8</v>
      </c>
      <c r="O34">
        <v>5.8</v>
      </c>
      <c r="P34" s="6">
        <f t="shared" si="5"/>
        <v>7.65</v>
      </c>
      <c r="Q34">
        <v>153</v>
      </c>
      <c r="R34">
        <v>120</v>
      </c>
      <c r="S34">
        <f t="shared" si="3"/>
        <v>178.20000000000002</v>
      </c>
    </row>
    <row r="35" spans="1:19">
      <c r="A35" s="1">
        <v>31</v>
      </c>
      <c r="B35" s="1" t="s">
        <v>54</v>
      </c>
      <c r="C35">
        <v>203</v>
      </c>
      <c r="D35" s="1">
        <v>1</v>
      </c>
      <c r="E35" s="1">
        <v>6</v>
      </c>
      <c r="F35" s="3">
        <f t="shared" si="2"/>
        <v>6.5483870967741939</v>
      </c>
      <c r="G35" s="1">
        <v>3.8</v>
      </c>
      <c r="H35" s="5">
        <f t="shared" si="1"/>
        <v>327.41935483870969</v>
      </c>
      <c r="J35" t="s">
        <v>55</v>
      </c>
      <c r="K35">
        <v>147</v>
      </c>
      <c r="L35" s="1">
        <v>2</v>
      </c>
      <c r="M35">
        <v>3</v>
      </c>
      <c r="N35">
        <v>4.74</v>
      </c>
      <c r="O35">
        <v>5.2</v>
      </c>
      <c r="P35" s="6">
        <f t="shared" si="5"/>
        <v>7.8947368421052628</v>
      </c>
      <c r="Q35">
        <v>150</v>
      </c>
      <c r="R35">
        <v>114</v>
      </c>
      <c r="S35">
        <f t="shared" si="3"/>
        <v>184.14000000000001</v>
      </c>
    </row>
    <row r="36" spans="1:19">
      <c r="A36" s="1">
        <v>32</v>
      </c>
      <c r="B36" s="1" t="s">
        <v>56</v>
      </c>
      <c r="C36">
        <v>215</v>
      </c>
      <c r="D36" s="1">
        <v>1</v>
      </c>
      <c r="E36" s="1">
        <v>12</v>
      </c>
      <c r="F36" s="3">
        <f t="shared" si="2"/>
        <v>6.71875</v>
      </c>
      <c r="G36" s="1">
        <v>5.4</v>
      </c>
      <c r="H36" s="5">
        <f t="shared" si="1"/>
        <v>335.9375</v>
      </c>
      <c r="J36" t="s">
        <v>57</v>
      </c>
      <c r="K36">
        <v>156</v>
      </c>
      <c r="L36" s="1">
        <v>2</v>
      </c>
      <c r="M36">
        <v>9</v>
      </c>
      <c r="N36">
        <v>4.87</v>
      </c>
      <c r="O36">
        <v>6</v>
      </c>
      <c r="P36" s="6">
        <f t="shared" si="5"/>
        <v>7.833333333333333</v>
      </c>
      <c r="Q36">
        <v>141</v>
      </c>
      <c r="R36">
        <v>108</v>
      </c>
      <c r="S36">
        <f t="shared" si="3"/>
        <v>190.08</v>
      </c>
    </row>
    <row r="37" spans="1:19">
      <c r="A37" s="1">
        <v>33</v>
      </c>
      <c r="B37" s="1" t="s">
        <v>58</v>
      </c>
      <c r="C37">
        <v>220</v>
      </c>
      <c r="D37" s="1">
        <v>1</v>
      </c>
      <c r="E37" s="1">
        <v>5</v>
      </c>
      <c r="F37" s="3">
        <f t="shared" si="2"/>
        <v>6.666666666666667</v>
      </c>
      <c r="G37" s="1">
        <v>5.6</v>
      </c>
      <c r="H37" s="5">
        <f t="shared" si="1"/>
        <v>333.33333333333337</v>
      </c>
      <c r="J37" t="s">
        <v>59</v>
      </c>
      <c r="K37">
        <v>161</v>
      </c>
      <c r="L37" s="1">
        <v>2</v>
      </c>
      <c r="M37">
        <v>5</v>
      </c>
      <c r="N37">
        <v>4.87</v>
      </c>
      <c r="O37">
        <v>6.4</v>
      </c>
      <c r="P37" s="6">
        <f t="shared" si="5"/>
        <v>8</v>
      </c>
      <c r="Q37">
        <v>136</v>
      </c>
      <c r="R37">
        <v>102</v>
      </c>
      <c r="S37">
        <f t="shared" si="3"/>
        <v>196.02</v>
      </c>
    </row>
    <row r="38" spans="1:19">
      <c r="A38" s="1">
        <v>34</v>
      </c>
      <c r="B38" s="1" t="s">
        <v>60</v>
      </c>
      <c r="C38">
        <v>230</v>
      </c>
      <c r="D38" s="1">
        <v>1</v>
      </c>
      <c r="E38" s="1">
        <v>10</v>
      </c>
      <c r="F38" s="3">
        <f t="shared" si="2"/>
        <v>6.7647058823529411</v>
      </c>
      <c r="G38" s="1">
        <v>7.4</v>
      </c>
      <c r="H38" s="5">
        <f t="shared" si="1"/>
        <v>338.23529411764707</v>
      </c>
      <c r="J38" t="s">
        <v>61</v>
      </c>
      <c r="K38">
        <v>162</v>
      </c>
      <c r="L38" s="1">
        <v>2</v>
      </c>
      <c r="M38">
        <v>1</v>
      </c>
      <c r="N38">
        <v>4.76</v>
      </c>
      <c r="O38">
        <v>5.8</v>
      </c>
      <c r="P38" s="6">
        <f t="shared" si="5"/>
        <v>8.4375</v>
      </c>
      <c r="Q38">
        <v>135</v>
      </c>
      <c r="R38">
        <v>96</v>
      </c>
      <c r="S38">
        <f t="shared" si="3"/>
        <v>201.96</v>
      </c>
    </row>
    <row r="39" spans="1:19">
      <c r="A39" s="1">
        <v>35</v>
      </c>
      <c r="B39" s="1" t="s">
        <v>62</v>
      </c>
      <c r="C39">
        <v>232</v>
      </c>
      <c r="D39" s="1">
        <v>1</v>
      </c>
      <c r="E39" s="1">
        <v>2</v>
      </c>
      <c r="F39" s="3">
        <f t="shared" si="2"/>
        <v>6.628571428571429</v>
      </c>
      <c r="G39" s="1">
        <v>7</v>
      </c>
      <c r="H39" s="5">
        <f t="shared" si="1"/>
        <v>331.42857142857144</v>
      </c>
      <c r="J39" t="s">
        <v>63</v>
      </c>
      <c r="K39">
        <v>170</v>
      </c>
      <c r="L39" s="1">
        <v>2</v>
      </c>
      <c r="M39">
        <v>8</v>
      </c>
      <c r="N39">
        <v>4.8499999999999996</v>
      </c>
      <c r="O39">
        <v>5.2</v>
      </c>
      <c r="P39" s="6">
        <f t="shared" si="5"/>
        <v>8.4666666666666668</v>
      </c>
      <c r="Q39">
        <v>127</v>
      </c>
      <c r="R39">
        <v>90</v>
      </c>
      <c r="S39">
        <f t="shared" si="3"/>
        <v>207.9</v>
      </c>
    </row>
    <row r="40" spans="1:19">
      <c r="A40" s="1">
        <v>36</v>
      </c>
      <c r="B40" s="1" t="s">
        <v>64</v>
      </c>
      <c r="C40">
        <v>237</v>
      </c>
      <c r="D40" s="1">
        <v>1</v>
      </c>
      <c r="E40" s="1">
        <v>5</v>
      </c>
      <c r="F40" s="3">
        <f t="shared" si="2"/>
        <v>6.583333333333333</v>
      </c>
      <c r="G40" s="1">
        <v>6.8</v>
      </c>
      <c r="H40" s="5">
        <f t="shared" si="1"/>
        <v>329.16666666666663</v>
      </c>
      <c r="J40" t="s">
        <v>65</v>
      </c>
      <c r="K40">
        <v>173</v>
      </c>
      <c r="L40" s="1">
        <v>3</v>
      </c>
      <c r="M40">
        <v>3</v>
      </c>
      <c r="N40">
        <v>4.8</v>
      </c>
      <c r="O40">
        <v>5.2</v>
      </c>
      <c r="P40" s="6">
        <f t="shared" si="5"/>
        <v>8.8571428571428577</v>
      </c>
      <c r="Q40">
        <v>124</v>
      </c>
      <c r="R40">
        <v>84</v>
      </c>
      <c r="S40">
        <f t="shared" si="3"/>
        <v>213.84</v>
      </c>
    </row>
    <row r="41" spans="1:19">
      <c r="A41" s="1">
        <v>37</v>
      </c>
      <c r="B41" s="1" t="s">
        <v>66</v>
      </c>
      <c r="C41">
        <v>243</v>
      </c>
      <c r="D41" s="1">
        <v>1</v>
      </c>
      <c r="E41" s="1">
        <v>6</v>
      </c>
      <c r="F41" s="3">
        <f t="shared" si="2"/>
        <v>6.5675675675675675</v>
      </c>
      <c r="G41" s="1">
        <v>5.6</v>
      </c>
      <c r="H41" s="5">
        <f t="shared" si="1"/>
        <v>328.37837837837839</v>
      </c>
      <c r="J41" t="s">
        <v>67</v>
      </c>
      <c r="K41">
        <v>183</v>
      </c>
      <c r="L41" s="1">
        <v>3</v>
      </c>
      <c r="M41">
        <v>10</v>
      </c>
      <c r="N41">
        <v>4.9400000000000004</v>
      </c>
      <c r="O41">
        <v>5.4</v>
      </c>
      <c r="P41" s="6">
        <f t="shared" si="5"/>
        <v>8.7692307692307701</v>
      </c>
      <c r="Q41">
        <v>114</v>
      </c>
      <c r="R41">
        <v>78</v>
      </c>
      <c r="S41">
        <f t="shared" si="3"/>
        <v>219.78</v>
      </c>
    </row>
    <row r="42" spans="1:19">
      <c r="A42" s="1">
        <v>38</v>
      </c>
      <c r="B42" s="1" t="s">
        <v>68</v>
      </c>
      <c r="C42">
        <v>253</v>
      </c>
      <c r="D42" s="1">
        <v>1</v>
      </c>
      <c r="E42" s="1">
        <v>10</v>
      </c>
      <c r="F42" s="3">
        <f t="shared" si="2"/>
        <v>6.6578947368421053</v>
      </c>
      <c r="G42" s="1">
        <v>6.6</v>
      </c>
      <c r="H42" s="5">
        <f t="shared" si="1"/>
        <v>332.89473684210526</v>
      </c>
      <c r="J42" t="s">
        <v>69</v>
      </c>
      <c r="K42">
        <v>190</v>
      </c>
      <c r="L42" s="1">
        <v>3</v>
      </c>
      <c r="M42">
        <v>7</v>
      </c>
      <c r="N42">
        <v>5</v>
      </c>
      <c r="O42">
        <v>5.8</v>
      </c>
      <c r="P42" s="6">
        <f t="shared" si="5"/>
        <v>8.9166666666666661</v>
      </c>
      <c r="Q42">
        <v>107</v>
      </c>
      <c r="R42">
        <v>72</v>
      </c>
      <c r="S42">
        <f t="shared" si="3"/>
        <v>225.72000000000003</v>
      </c>
    </row>
    <row r="43" spans="1:19">
      <c r="A43" s="1">
        <v>39</v>
      </c>
      <c r="B43" s="1" t="s">
        <v>70</v>
      </c>
      <c r="C43">
        <v>258</v>
      </c>
      <c r="D43" s="1">
        <v>1</v>
      </c>
      <c r="E43" s="1">
        <v>5</v>
      </c>
      <c r="F43" s="3">
        <f t="shared" si="2"/>
        <v>6.615384615384615</v>
      </c>
      <c r="G43" s="1">
        <v>5.6</v>
      </c>
      <c r="H43" s="5">
        <f t="shared" si="1"/>
        <v>330.76923076923077</v>
      </c>
      <c r="J43" t="s">
        <v>71</v>
      </c>
      <c r="K43">
        <v>201</v>
      </c>
      <c r="L43" s="1">
        <v>3</v>
      </c>
      <c r="M43">
        <v>11</v>
      </c>
      <c r="N43">
        <v>5.15</v>
      </c>
      <c r="O43">
        <v>7.8</v>
      </c>
      <c r="P43" s="6">
        <f t="shared" si="5"/>
        <v>8.7272727272727266</v>
      </c>
      <c r="Q43">
        <v>96</v>
      </c>
      <c r="R43">
        <v>66</v>
      </c>
      <c r="S43">
        <f t="shared" si="3"/>
        <v>231.66000000000003</v>
      </c>
    </row>
    <row r="44" spans="1:19">
      <c r="A44" s="1">
        <v>40</v>
      </c>
      <c r="B44" s="1" t="s">
        <v>72</v>
      </c>
      <c r="C44">
        <v>268</v>
      </c>
      <c r="D44" s="1">
        <v>2</v>
      </c>
      <c r="E44" s="1">
        <v>10</v>
      </c>
      <c r="F44" s="3">
        <f t="shared" si="2"/>
        <v>6.7</v>
      </c>
      <c r="G44" s="1">
        <v>7.2</v>
      </c>
      <c r="H44" s="5">
        <f t="shared" si="1"/>
        <v>335</v>
      </c>
      <c r="J44" t="s">
        <v>73</v>
      </c>
      <c r="K44">
        <v>218</v>
      </c>
      <c r="L44" s="1">
        <v>3</v>
      </c>
      <c r="M44">
        <v>17</v>
      </c>
      <c r="N44">
        <v>5.45</v>
      </c>
      <c r="O44">
        <v>9.6</v>
      </c>
      <c r="P44" s="6">
        <f t="shared" si="5"/>
        <v>7.9</v>
      </c>
      <c r="Q44">
        <v>79</v>
      </c>
      <c r="R44">
        <v>60</v>
      </c>
      <c r="S44">
        <f t="shared" si="3"/>
        <v>237.60000000000002</v>
      </c>
    </row>
    <row r="45" spans="1:19">
      <c r="A45" s="1">
        <v>41</v>
      </c>
      <c r="B45" s="1" t="s">
        <v>74</v>
      </c>
      <c r="C45">
        <v>270</v>
      </c>
      <c r="D45" s="1">
        <v>4</v>
      </c>
      <c r="E45" s="1">
        <v>2</v>
      </c>
      <c r="F45" s="3">
        <f t="shared" si="2"/>
        <v>6.5853658536585362</v>
      </c>
      <c r="G45" s="1">
        <v>6.6</v>
      </c>
      <c r="H45" s="5">
        <f t="shared" si="1"/>
        <v>329.26829268292681</v>
      </c>
      <c r="J45" t="s">
        <v>75</v>
      </c>
      <c r="K45">
        <v>225</v>
      </c>
      <c r="L45" s="1">
        <v>4</v>
      </c>
      <c r="M45">
        <v>7</v>
      </c>
      <c r="N45">
        <v>5.48</v>
      </c>
      <c r="O45">
        <v>10.4</v>
      </c>
      <c r="P45" s="6">
        <f t="shared" si="5"/>
        <v>8</v>
      </c>
      <c r="Q45">
        <v>72</v>
      </c>
      <c r="R45">
        <v>54</v>
      </c>
      <c r="S45">
        <f t="shared" si="3"/>
        <v>243.54000000000002</v>
      </c>
    </row>
    <row r="46" spans="1:19">
      <c r="A46" s="1">
        <v>42</v>
      </c>
      <c r="B46" s="1" t="s">
        <v>76</v>
      </c>
      <c r="C46">
        <v>279</v>
      </c>
      <c r="D46" s="1">
        <v>4</v>
      </c>
      <c r="E46" s="1">
        <v>9</v>
      </c>
      <c r="F46" s="3">
        <f t="shared" si="2"/>
        <v>6.6428571428571432</v>
      </c>
      <c r="G46" s="1">
        <v>7.2</v>
      </c>
      <c r="H46" s="5">
        <f t="shared" si="1"/>
        <v>332.14285714285717</v>
      </c>
      <c r="J46" t="s">
        <v>77</v>
      </c>
      <c r="K46">
        <v>235</v>
      </c>
      <c r="L46" s="1">
        <v>4</v>
      </c>
      <c r="M46">
        <v>10</v>
      </c>
      <c r="N46">
        <v>5.59</v>
      </c>
      <c r="O46">
        <v>10.4</v>
      </c>
      <c r="P46" s="6">
        <f t="shared" si="5"/>
        <v>7.75</v>
      </c>
      <c r="Q46">
        <v>62</v>
      </c>
      <c r="R46">
        <v>48</v>
      </c>
      <c r="S46">
        <f t="shared" si="3"/>
        <v>249.48000000000002</v>
      </c>
    </row>
    <row r="47" spans="1:19">
      <c r="A47" s="1">
        <v>43</v>
      </c>
      <c r="B47" s="1" t="s">
        <v>78</v>
      </c>
      <c r="C47">
        <v>283</v>
      </c>
      <c r="D47" s="1">
        <v>5</v>
      </c>
      <c r="E47" s="1">
        <v>4</v>
      </c>
      <c r="F47" s="3">
        <f t="shared" si="2"/>
        <v>6.5813953488372094</v>
      </c>
      <c r="G47" s="1">
        <v>6</v>
      </c>
      <c r="H47" s="5">
        <f t="shared" si="1"/>
        <v>329.06976744186045</v>
      </c>
      <c r="J47" t="s">
        <v>79</v>
      </c>
      <c r="K47">
        <v>240</v>
      </c>
      <c r="L47" s="1">
        <v>5</v>
      </c>
      <c r="M47">
        <v>5</v>
      </c>
      <c r="N47">
        <v>5.58</v>
      </c>
      <c r="O47">
        <v>10</v>
      </c>
      <c r="P47" s="6">
        <f t="shared" si="5"/>
        <v>8.1428571428571423</v>
      </c>
      <c r="Q47">
        <v>57</v>
      </c>
      <c r="R47">
        <v>42</v>
      </c>
      <c r="S47">
        <f t="shared" si="3"/>
        <v>255.42000000000002</v>
      </c>
    </row>
    <row r="48" spans="1:19">
      <c r="A48" s="1">
        <v>44</v>
      </c>
      <c r="B48" s="1" t="s">
        <v>80</v>
      </c>
      <c r="C48">
        <v>286</v>
      </c>
      <c r="D48" s="1">
        <v>6</v>
      </c>
      <c r="E48" s="1">
        <v>3</v>
      </c>
      <c r="F48" s="3">
        <f t="shared" si="2"/>
        <v>6.5</v>
      </c>
      <c r="G48" s="1">
        <v>5.6</v>
      </c>
      <c r="H48" s="5">
        <f t="shared" si="1"/>
        <v>325</v>
      </c>
      <c r="J48" t="s">
        <v>81</v>
      </c>
      <c r="K48">
        <v>247</v>
      </c>
      <c r="L48" s="1">
        <v>6</v>
      </c>
      <c r="M48">
        <v>7</v>
      </c>
      <c r="N48">
        <v>5.61</v>
      </c>
      <c r="O48">
        <v>9.1999999999999993</v>
      </c>
      <c r="P48" s="6">
        <f t="shared" si="5"/>
        <v>8.3333333333333339</v>
      </c>
      <c r="Q48">
        <v>50</v>
      </c>
      <c r="R48">
        <v>36</v>
      </c>
      <c r="S48">
        <f t="shared" si="3"/>
        <v>261.36</v>
      </c>
    </row>
    <row r="49" spans="1:19">
      <c r="A49" s="1">
        <v>45</v>
      </c>
      <c r="B49" s="1" t="s">
        <v>82</v>
      </c>
      <c r="C49">
        <v>288</v>
      </c>
      <c r="D49" s="1">
        <v>6</v>
      </c>
      <c r="E49" s="1">
        <v>2</v>
      </c>
      <c r="F49" s="3">
        <f t="shared" si="2"/>
        <v>6.4</v>
      </c>
      <c r="G49" s="1">
        <v>4</v>
      </c>
      <c r="H49" s="5">
        <f t="shared" si="1"/>
        <v>320</v>
      </c>
      <c r="J49" t="s">
        <v>83</v>
      </c>
      <c r="K49">
        <v>251</v>
      </c>
      <c r="L49" s="1">
        <v>6</v>
      </c>
      <c r="M49">
        <v>4</v>
      </c>
      <c r="N49">
        <v>5.57</v>
      </c>
      <c r="O49">
        <v>6.6</v>
      </c>
      <c r="P49" s="6">
        <f t="shared" si="5"/>
        <v>9.1999999999999993</v>
      </c>
      <c r="Q49">
        <v>46</v>
      </c>
      <c r="R49">
        <v>30</v>
      </c>
      <c r="S49">
        <f t="shared" si="3"/>
        <v>267.3</v>
      </c>
    </row>
    <row r="50" spans="1:19">
      <c r="A50" s="1">
        <v>46</v>
      </c>
      <c r="B50" s="1" t="s">
        <v>84</v>
      </c>
      <c r="C50">
        <v>292</v>
      </c>
      <c r="D50" s="1">
        <v>6</v>
      </c>
      <c r="E50" s="1">
        <v>4</v>
      </c>
      <c r="F50" s="3">
        <f t="shared" si="2"/>
        <v>6.3478260869565215</v>
      </c>
      <c r="G50" s="1">
        <v>4.4000000000000004</v>
      </c>
      <c r="H50" s="5">
        <f t="shared" si="1"/>
        <v>317.39130434782606</v>
      </c>
      <c r="J50" t="s">
        <v>85</v>
      </c>
      <c r="K50">
        <v>261</v>
      </c>
      <c r="L50" s="1">
        <v>6</v>
      </c>
      <c r="M50">
        <v>10</v>
      </c>
      <c r="N50">
        <v>5.67</v>
      </c>
      <c r="O50">
        <v>7.2</v>
      </c>
      <c r="P50" s="6">
        <f t="shared" si="5"/>
        <v>9</v>
      </c>
      <c r="Q50">
        <v>36</v>
      </c>
      <c r="R50">
        <v>24</v>
      </c>
      <c r="S50">
        <f t="shared" si="3"/>
        <v>273.24</v>
      </c>
    </row>
    <row r="51" spans="1:19">
      <c r="A51" s="1">
        <v>47</v>
      </c>
      <c r="B51" s="1" t="s">
        <v>86</v>
      </c>
      <c r="C51">
        <v>293</v>
      </c>
      <c r="D51" s="1">
        <v>7</v>
      </c>
      <c r="E51" s="1">
        <v>1</v>
      </c>
      <c r="F51" s="3">
        <f t="shared" si="2"/>
        <v>6.2340425531914896</v>
      </c>
      <c r="G51" s="1">
        <v>2.8</v>
      </c>
      <c r="H51" s="5">
        <f t="shared" si="1"/>
        <v>311.7021276595745</v>
      </c>
      <c r="J51" t="s">
        <v>87</v>
      </c>
      <c r="K51">
        <v>266</v>
      </c>
      <c r="L51" s="1">
        <v>6</v>
      </c>
      <c r="M51">
        <v>5</v>
      </c>
      <c r="N51">
        <v>5.65</v>
      </c>
      <c r="O51">
        <v>6.2</v>
      </c>
      <c r="P51" s="6">
        <f t="shared" si="5"/>
        <v>10.333333333333334</v>
      </c>
      <c r="Q51">
        <v>31</v>
      </c>
      <c r="R51">
        <v>18</v>
      </c>
      <c r="S51">
        <f t="shared" si="3"/>
        <v>279.18</v>
      </c>
    </row>
    <row r="52" spans="1:19">
      <c r="A52" s="1">
        <v>48</v>
      </c>
      <c r="B52" s="1" t="s">
        <v>88</v>
      </c>
      <c r="C52">
        <v>295</v>
      </c>
      <c r="D52" s="1">
        <v>8</v>
      </c>
      <c r="E52" s="1">
        <v>2</v>
      </c>
      <c r="F52" s="3">
        <f t="shared" si="2"/>
        <v>6.145833333333333</v>
      </c>
      <c r="G52" s="1">
        <v>2.4</v>
      </c>
      <c r="H52" s="5">
        <f t="shared" si="1"/>
        <v>307.29166666666663</v>
      </c>
      <c r="J52" t="s">
        <v>89</v>
      </c>
      <c r="K52">
        <v>280</v>
      </c>
      <c r="L52" s="1">
        <v>7</v>
      </c>
      <c r="M52">
        <v>14</v>
      </c>
      <c r="N52">
        <v>5.83</v>
      </c>
      <c r="O52">
        <v>8</v>
      </c>
      <c r="P52" s="6">
        <f t="shared" si="5"/>
        <v>8.5</v>
      </c>
      <c r="Q52">
        <v>17</v>
      </c>
      <c r="R52">
        <v>12</v>
      </c>
      <c r="S52">
        <f t="shared" si="3"/>
        <v>285.12</v>
      </c>
    </row>
    <row r="53" spans="1:19">
      <c r="A53" s="1">
        <v>49</v>
      </c>
      <c r="B53" s="1" t="s">
        <v>90</v>
      </c>
      <c r="C53">
        <v>296</v>
      </c>
      <c r="D53" s="1">
        <v>10</v>
      </c>
      <c r="E53" s="1" t="s">
        <v>91</v>
      </c>
      <c r="F53" s="3">
        <f t="shared" si="2"/>
        <v>6.0408163265306118</v>
      </c>
      <c r="G53" s="1" t="s">
        <v>92</v>
      </c>
      <c r="H53" s="1"/>
      <c r="J53" t="s">
        <v>93</v>
      </c>
      <c r="K53">
        <v>284</v>
      </c>
      <c r="L53" s="1">
        <v>7</v>
      </c>
      <c r="M53">
        <v>4</v>
      </c>
      <c r="N53">
        <v>5.79</v>
      </c>
      <c r="O53">
        <v>7.4</v>
      </c>
      <c r="P53" s="6">
        <f t="shared" si="5"/>
        <v>13</v>
      </c>
      <c r="Q53">
        <v>13</v>
      </c>
      <c r="R53">
        <v>6</v>
      </c>
      <c r="S53">
        <f t="shared" si="3"/>
        <v>291.06</v>
      </c>
    </row>
    <row r="54" spans="1:19">
      <c r="A54" s="1">
        <v>50</v>
      </c>
      <c r="B54" s="1"/>
      <c r="C54" s="1"/>
      <c r="D54" s="1"/>
      <c r="E54" s="1"/>
      <c r="F54" s="1"/>
      <c r="G54" s="1"/>
      <c r="J54" t="s">
        <v>94</v>
      </c>
      <c r="K54">
        <v>300</v>
      </c>
      <c r="L54" s="1">
        <v>7</v>
      </c>
      <c r="M54" t="s">
        <v>95</v>
      </c>
      <c r="N54" t="s">
        <v>96</v>
      </c>
      <c r="O54" t="s">
        <v>97</v>
      </c>
      <c r="P54" t="s">
        <v>98</v>
      </c>
      <c r="Q54">
        <v>0</v>
      </c>
      <c r="R54">
        <v>0</v>
      </c>
      <c r="S54">
        <f t="shared" si="3"/>
        <v>297</v>
      </c>
    </row>
  </sheetData>
  <mergeCells count="2">
    <mergeCell ref="J3:R3"/>
    <mergeCell ref="A3:G3"/>
  </mergeCells>
  <hyperlinks>
    <hyperlink ref="F2" r:id="rId1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Indie</vt:lpstr>
      <vt:lpstr>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Louw</dc:creator>
  <cp:lastModifiedBy>Daniel Louw</cp:lastModifiedBy>
  <dcterms:created xsi:type="dcterms:W3CDTF">2011-03-12T19:04:40Z</dcterms:created>
  <dcterms:modified xsi:type="dcterms:W3CDTF">2011-04-03T19:41:43Z</dcterms:modified>
</cp:coreProperties>
</file>